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AGOJ\Desktop\"/>
    </mc:Choice>
  </mc:AlternateContent>
  <xr:revisionPtr revIDLastSave="0" documentId="8_{E4154B0B-2F4C-4402-9FBC-31C017BB622F}" xr6:coauthVersionLast="31" xr6:coauthVersionMax="31" xr10:uidLastSave="{00000000-0000-0000-0000-000000000000}"/>
  <bookViews>
    <workbookView xWindow="0" yWindow="0" windowWidth="19200" windowHeight="11385" activeTab="3" xr2:uid="{00000000-000D-0000-FFFF-FFFF00000000}"/>
  </bookViews>
  <sheets>
    <sheet name="Naslovna" sheetId="12" r:id="rId1"/>
    <sheet name="Prihodi" sheetId="5" r:id="rId2"/>
    <sheet name="Rashodi" sheetId="6" r:id="rId3"/>
    <sheet name="Racun financiranja" sheetId="7" r:id="rId4"/>
    <sheet name="razdjel 1" sheetId="8" r:id="rId5"/>
    <sheet name="razdjel 2" sheetId="9" r:id="rId6"/>
    <sheet name="Plan razv 2019" sheetId="11" r:id="rId7"/>
  </sheets>
  <definedNames>
    <definedName name="OLE_LINK1" localSheetId="6">'Plan razv 2019'!$A$7</definedName>
  </definedNames>
  <calcPr calcId="179017"/>
</workbook>
</file>

<file path=xl/calcChain.xml><?xml version="1.0" encoding="utf-8"?>
<calcChain xmlns="http://schemas.openxmlformats.org/spreadsheetml/2006/main">
  <c r="D279" i="8" l="1"/>
  <c r="F277" i="8"/>
  <c r="E277" i="8"/>
  <c r="D284" i="8"/>
  <c r="D277" i="8" l="1"/>
  <c r="E43" i="6"/>
  <c r="G18" i="12" s="1"/>
  <c r="E7" i="6"/>
  <c r="E5" i="6" s="1"/>
  <c r="G17" i="12" l="1"/>
  <c r="D43" i="6"/>
  <c r="F18" i="12" s="1"/>
  <c r="D7" i="6"/>
  <c r="C43" i="6"/>
  <c r="E18" i="12" s="1"/>
  <c r="C47" i="6"/>
  <c r="C36" i="6"/>
  <c r="C28" i="6"/>
  <c r="C24" i="6"/>
  <c r="C14" i="6"/>
  <c r="C9" i="6"/>
  <c r="D5" i="6" l="1"/>
  <c r="F17" i="12"/>
  <c r="C7" i="6"/>
  <c r="E17" i="12" s="1"/>
  <c r="D325" i="8"/>
  <c r="C5" i="6" l="1"/>
  <c r="H82" i="11"/>
  <c r="G82" i="11"/>
  <c r="H39" i="11"/>
  <c r="H83" i="11" s="1"/>
  <c r="G39" i="11"/>
  <c r="G83" i="11" l="1"/>
  <c r="I23" i="11"/>
  <c r="H23" i="11"/>
  <c r="G23" i="11"/>
  <c r="C7" i="7" l="1"/>
  <c r="C5" i="7" s="1"/>
  <c r="F80" i="9" l="1"/>
  <c r="E80" i="9"/>
  <c r="D80" i="9"/>
  <c r="E7" i="5" l="1"/>
  <c r="D7" i="5"/>
  <c r="E37" i="5"/>
  <c r="D37" i="5"/>
  <c r="D5" i="5" l="1"/>
  <c r="E5" i="5"/>
  <c r="F332" i="8"/>
  <c r="E332" i="8"/>
  <c r="D332" i="8"/>
  <c r="F7" i="9"/>
  <c r="E7" i="9"/>
  <c r="F40" i="9"/>
  <c r="E40" i="9"/>
  <c r="F88" i="9"/>
  <c r="F73" i="9" s="1"/>
  <c r="E88" i="9"/>
  <c r="E73" i="9" s="1"/>
  <c r="F258" i="9"/>
  <c r="E258" i="9"/>
  <c r="D258" i="9"/>
  <c r="F297" i="9"/>
  <c r="F270" i="9" s="1"/>
  <c r="E297" i="9"/>
  <c r="D297" i="9"/>
  <c r="D270" i="9" s="1"/>
  <c r="E270" i="9" l="1"/>
  <c r="F5" i="9"/>
  <c r="E5" i="9"/>
  <c r="D88" i="9"/>
  <c r="D73" i="9" s="1"/>
  <c r="F323" i="8" l="1"/>
  <c r="E323" i="8"/>
  <c r="F304" i="8"/>
  <c r="E304" i="8"/>
  <c r="F296" i="8"/>
  <c r="F294" i="8" s="1"/>
  <c r="E296" i="8"/>
  <c r="E294" i="8" s="1"/>
  <c r="F251" i="8"/>
  <c r="E251" i="8"/>
  <c r="F238" i="8"/>
  <c r="F225" i="8" s="1"/>
  <c r="E238" i="8"/>
  <c r="E225" i="8" s="1"/>
  <c r="F172" i="8"/>
  <c r="E172" i="8"/>
  <c r="F149" i="8"/>
  <c r="E149" i="8"/>
  <c r="F99" i="8"/>
  <c r="F97" i="8" s="1"/>
  <c r="E99" i="8"/>
  <c r="E97" i="8" s="1"/>
  <c r="F71" i="8"/>
  <c r="F69" i="8" s="1"/>
  <c r="F67" i="8" s="1"/>
  <c r="E71" i="8"/>
  <c r="E69" i="8" s="1"/>
  <c r="F37" i="8"/>
  <c r="E37" i="8"/>
  <c r="F16" i="8"/>
  <c r="F14" i="8" s="1"/>
  <c r="F12" i="8" s="1"/>
  <c r="E16" i="8"/>
  <c r="E14" i="8" s="1"/>
  <c r="E12" i="8" s="1"/>
  <c r="D251" i="8"/>
  <c r="E67" i="8" l="1"/>
  <c r="E11" i="8" s="1"/>
  <c r="F11" i="8"/>
  <c r="F195" i="9"/>
  <c r="E195" i="9"/>
  <c r="D52" i="8"/>
  <c r="D50" i="8" s="1"/>
  <c r="F103" i="9" l="1"/>
  <c r="F101" i="9" s="1"/>
  <c r="F4" i="9" s="1"/>
  <c r="E103" i="9"/>
  <c r="E101" i="9" s="1"/>
  <c r="E4" i="9" s="1"/>
  <c r="D323" i="8"/>
  <c r="D311" i="8"/>
  <c r="D306" i="8"/>
  <c r="D296" i="8"/>
  <c r="D304" i="8" l="1"/>
  <c r="D294" i="8" s="1"/>
  <c r="D238" i="8"/>
  <c r="D229" i="8"/>
  <c r="D227" i="8" s="1"/>
  <c r="D186" i="8"/>
  <c r="D184" i="8" s="1"/>
  <c r="D172" i="8" s="1"/>
  <c r="D149" i="8"/>
  <c r="D136" i="8"/>
  <c r="D134" i="8" s="1"/>
  <c r="D115" i="8"/>
  <c r="D106" i="8"/>
  <c r="D101" i="8"/>
  <c r="D93" i="8"/>
  <c r="D91" i="8" s="1"/>
  <c r="D78" i="8"/>
  <c r="D73" i="8"/>
  <c r="D225" i="8" l="1"/>
  <c r="D71" i="8"/>
  <c r="D69" i="8" s="1"/>
  <c r="D99" i="8"/>
  <c r="D97" i="8" s="1"/>
  <c r="D63" i="8"/>
  <c r="D61" i="8" s="1"/>
  <c r="D37" i="8"/>
  <c r="D23" i="8"/>
  <c r="D18" i="8"/>
  <c r="D67" i="8" l="1"/>
  <c r="D16" i="8"/>
  <c r="D14" i="8" s="1"/>
  <c r="D12" i="8" s="1"/>
  <c r="D195" i="9"/>
  <c r="D131" i="9"/>
  <c r="D129" i="9" s="1"/>
  <c r="D125" i="9"/>
  <c r="D123" i="9" s="1"/>
  <c r="D118" i="9"/>
  <c r="D116" i="9" s="1"/>
  <c r="D107" i="9"/>
  <c r="D105" i="9" s="1"/>
  <c r="D44" i="9"/>
  <c r="D42" i="9" s="1"/>
  <c r="D40" i="9" s="1"/>
  <c r="D11" i="9"/>
  <c r="D9" i="9" s="1"/>
  <c r="D7" i="9" s="1"/>
  <c r="C37" i="5"/>
  <c r="C26" i="5"/>
  <c r="C21" i="5"/>
  <c r="C14" i="5"/>
  <c r="D103" i="9" l="1"/>
  <c r="D101" i="9" s="1"/>
  <c r="D4" i="9" s="1"/>
  <c r="D5" i="9"/>
  <c r="D11" i="8"/>
  <c r="C9" i="5"/>
  <c r="C7" i="5" s="1"/>
  <c r="C5" i="5" s="1"/>
  <c r="I81" i="11" l="1"/>
  <c r="I76" i="11"/>
  <c r="I61" i="11"/>
  <c r="I82" i="11" s="1"/>
  <c r="I83" i="11" s="1"/>
  <c r="I33" i="11"/>
  <c r="I39" i="11" s="1"/>
  <c r="H24" i="11"/>
  <c r="H84" i="11" s="1"/>
  <c r="I24" i="11" l="1"/>
  <c r="I84" i="11" s="1"/>
  <c r="G24" i="11"/>
  <c r="G84" i="11" s="1"/>
  <c r="D68" i="11" l="1"/>
  <c r="B68" i="11"/>
</calcChain>
</file>

<file path=xl/sharedStrings.xml><?xml version="1.0" encoding="utf-8"?>
<sst xmlns="http://schemas.openxmlformats.org/spreadsheetml/2006/main" count="1195" uniqueCount="673">
  <si>
    <t>Konto</t>
  </si>
  <si>
    <t xml:space="preserve">Opis prihoda </t>
  </si>
  <si>
    <t>PRIHODI OD POREZA</t>
  </si>
  <si>
    <t>Porez i prirez na dohodak</t>
  </si>
  <si>
    <t>Porezi na imovinu</t>
  </si>
  <si>
    <t>Porezi na robu i usluge</t>
  </si>
  <si>
    <t>POMOĆI</t>
  </si>
  <si>
    <t>PRIHODI OD IMOVINE</t>
  </si>
  <si>
    <t>Prihodi od financijske imovine</t>
  </si>
  <si>
    <t>Prihodi od nefinancijske imovine</t>
  </si>
  <si>
    <t>Prihodi od kamata na dane zajmove</t>
  </si>
  <si>
    <t>Administrativne (upravne) pristojbe</t>
  </si>
  <si>
    <t>Prihodi po posebnim propisima</t>
  </si>
  <si>
    <t>Ostali nespomenuti prihodi</t>
  </si>
  <si>
    <t>KAZNE, UPRAVNE MJERE I OSTALI PRIHODI</t>
  </si>
  <si>
    <t>Prihod od prodaje neproizvedene imovine</t>
  </si>
  <si>
    <t>Prihod od prodaje materijalne imovine - prirodnih bogatstava</t>
  </si>
  <si>
    <t>Prihod od prodaje građevinskih objekata</t>
  </si>
  <si>
    <t>Primljene otplate (povrat) glavnice zajmova</t>
  </si>
  <si>
    <t>II POSEBNI DIO</t>
  </si>
  <si>
    <t>Pozicija</t>
  </si>
  <si>
    <t xml:space="preserve">Opis rashoda i izdataka </t>
  </si>
  <si>
    <t>RAZDJEL 1. 010      URED GRADA</t>
  </si>
  <si>
    <t>GLAVA 1</t>
  </si>
  <si>
    <t>GRADSKA UPRAVA</t>
  </si>
  <si>
    <t xml:space="preserve">PROGRAM </t>
  </si>
  <si>
    <t>UPRAVLJANJE I ADMINISTRACIJA</t>
  </si>
  <si>
    <t>AKTIVNOST</t>
  </si>
  <si>
    <t>Administrativni i stručni poslovi Grada</t>
  </si>
  <si>
    <t>Rashodi za zaposlene</t>
  </si>
  <si>
    <t>01</t>
  </si>
  <si>
    <t>Plaće</t>
  </si>
  <si>
    <t>02</t>
  </si>
  <si>
    <t>Ostali rashodi za zaposlene</t>
  </si>
  <si>
    <t>03</t>
  </si>
  <si>
    <t xml:space="preserve">Doprinosi na plaće </t>
  </si>
  <si>
    <t>Materijalni rashodi</t>
  </si>
  <si>
    <t>04</t>
  </si>
  <si>
    <t>Naknade troškova zaposlenima</t>
  </si>
  <si>
    <t>05</t>
  </si>
  <si>
    <t>Rashodi za materijal i energiju</t>
  </si>
  <si>
    <t>06</t>
  </si>
  <si>
    <t>Rashodi za usluge</t>
  </si>
  <si>
    <t>07</t>
  </si>
  <si>
    <t>Ostali nespomenuti rashodi</t>
  </si>
  <si>
    <t>Ostali nespomenuti rashodi poslovanja</t>
  </si>
  <si>
    <t>Financijski rashodi</t>
  </si>
  <si>
    <t>08</t>
  </si>
  <si>
    <t>Ostali financijski rashodi</t>
  </si>
  <si>
    <t>Proračunska zaliha</t>
  </si>
  <si>
    <t>Subvencije</t>
  </si>
  <si>
    <t>Donacije i ostali rashodi</t>
  </si>
  <si>
    <t>Tekuće donacije</t>
  </si>
  <si>
    <t>Kapitalne donacije</t>
  </si>
  <si>
    <t>PROJEKT</t>
  </si>
  <si>
    <t>Rashodi za nabavu proizvodne dugotrajne  imovine</t>
  </si>
  <si>
    <t>10</t>
  </si>
  <si>
    <t>Postrojenja i oprema</t>
  </si>
  <si>
    <t>11</t>
  </si>
  <si>
    <t>Nematerijalna proizvedena imovina - ulaganje u računalne programe</t>
  </si>
  <si>
    <t>Obveze po sudskim sporovima</t>
  </si>
  <si>
    <t xml:space="preserve">Financijski rashodi </t>
  </si>
  <si>
    <t>Ostali nespomenuti financijski rashodi</t>
  </si>
  <si>
    <t>Volonterski rad</t>
  </si>
  <si>
    <t>Naknada troškova osobama izvan radnog odnosa</t>
  </si>
  <si>
    <t>GLAVA 2</t>
  </si>
  <si>
    <t>1010</t>
  </si>
  <si>
    <t>DRUŠTVENE DJELATNOSTI</t>
  </si>
  <si>
    <t>PREDŠKOLSKI ODGOJ</t>
  </si>
  <si>
    <t>A100201</t>
  </si>
  <si>
    <t>Financiranje redovne djelatnosti-DV "Bili cvitak" Sinj</t>
  </si>
  <si>
    <t xml:space="preserve">Plaće </t>
  </si>
  <si>
    <t>16</t>
  </si>
  <si>
    <t>Doprinosi na plaće</t>
  </si>
  <si>
    <t>17</t>
  </si>
  <si>
    <t>18</t>
  </si>
  <si>
    <t>19</t>
  </si>
  <si>
    <t>A100202</t>
  </si>
  <si>
    <t>Sufinanciranje predškolskog odgoja</t>
  </si>
  <si>
    <t>Ostali rashodi</t>
  </si>
  <si>
    <t>20</t>
  </si>
  <si>
    <t>21</t>
  </si>
  <si>
    <t>Tekuće donacije - privatni vrtić "Čarobni pianino"</t>
  </si>
  <si>
    <t>22</t>
  </si>
  <si>
    <t>Građevinski objekti</t>
  </si>
  <si>
    <t>KULTURA</t>
  </si>
  <si>
    <t>A100301</t>
  </si>
  <si>
    <t xml:space="preserve">Gradska knjižnica </t>
  </si>
  <si>
    <t>25</t>
  </si>
  <si>
    <t xml:space="preserve">Ostali rashodi za zaposlene </t>
  </si>
  <si>
    <t>26</t>
  </si>
  <si>
    <t>Doprinosi  na plaće</t>
  </si>
  <si>
    <t>Rashodi za nabavu proizvedene dugotrajne imovine</t>
  </si>
  <si>
    <t>Knjige u knjižnicama</t>
  </si>
  <si>
    <t>A100302</t>
  </si>
  <si>
    <t>29</t>
  </si>
  <si>
    <t>Kulturno umjetnička društva i udruge</t>
  </si>
  <si>
    <t>30</t>
  </si>
  <si>
    <t>31</t>
  </si>
  <si>
    <t>32</t>
  </si>
  <si>
    <t>K100301</t>
  </si>
  <si>
    <t xml:space="preserve">Rashodi za usluge </t>
  </si>
  <si>
    <t>35</t>
  </si>
  <si>
    <t>Rashodi za nabavu proizvodne dugotrajne imovine</t>
  </si>
  <si>
    <t>37</t>
  </si>
  <si>
    <t>ŠPORT</t>
  </si>
  <si>
    <t>A100401</t>
  </si>
  <si>
    <t>Športski klubovi i udruge</t>
  </si>
  <si>
    <t>Ostali  rashodi</t>
  </si>
  <si>
    <t>42</t>
  </si>
  <si>
    <t>A100402</t>
  </si>
  <si>
    <t>Gradski bazen</t>
  </si>
  <si>
    <t>A100403</t>
  </si>
  <si>
    <t>Parking poduzeće Kamičak d.o.o -za upravljanje parkiralištima i športskim objektima-održavanje športskih objekata</t>
  </si>
  <si>
    <t xml:space="preserve">Rashodi za usluge  </t>
  </si>
  <si>
    <t>ŠKOLSTVO</t>
  </si>
  <si>
    <t>A100501</t>
  </si>
  <si>
    <t>Potpore učenicima i studentima</t>
  </si>
  <si>
    <t>Naknade građanima i kućanstvima na temelju osiguranja i druge naknade</t>
  </si>
  <si>
    <t>Naknade građanima i kućanstvima (stipendije)</t>
  </si>
  <si>
    <t xml:space="preserve">Naknade građanima i kućanstvima iz proračuna - sufinanciranje cijene prijevoza učenika i studenata </t>
  </si>
  <si>
    <t>A100502</t>
  </si>
  <si>
    <t>Donacije školstvu</t>
  </si>
  <si>
    <t>SOCIJALNA SKRB</t>
  </si>
  <si>
    <t>Sufinanciranje rada Crvenog križa</t>
  </si>
  <si>
    <t>PROGRAM</t>
  </si>
  <si>
    <t xml:space="preserve">Donacija za rad DVD-a </t>
  </si>
  <si>
    <t>Tekuće donacije-redovna djelatnost</t>
  </si>
  <si>
    <t>A100702</t>
  </si>
  <si>
    <t>A100801</t>
  </si>
  <si>
    <t>RAZDJEL 2. 020 UPRAVNI ODJEL ZA PROSTORNO UREĐENJE, KOMUNALNE DJELATNOSTI  GOSPODARSTVO I UPRAVLJANJE IMOVINOM</t>
  </si>
  <si>
    <t>2005</t>
  </si>
  <si>
    <t>KOMUNALNO  GOSPODARSTVO</t>
  </si>
  <si>
    <t>ODRŽAVANJE KOMUNALNE INFRASTRUKTURE</t>
  </si>
  <si>
    <t>A100901</t>
  </si>
  <si>
    <t>Javna rasvjeta</t>
  </si>
  <si>
    <t>A100902</t>
  </si>
  <si>
    <t xml:space="preserve">Održavanje  nerazvrstanih cesta </t>
  </si>
  <si>
    <t>A100903</t>
  </si>
  <si>
    <t>Odvodnja oborinskih voda</t>
  </si>
  <si>
    <t>A100904</t>
  </si>
  <si>
    <t>Održavanje čistoće</t>
  </si>
  <si>
    <t>A100905</t>
  </si>
  <si>
    <t>Održavanje javnih površina</t>
  </si>
  <si>
    <t>A100906</t>
  </si>
  <si>
    <t>Održavanje groblja</t>
  </si>
  <si>
    <t>ZAJEDNIČKI RASHODI U FUNKCIJI ODRŽAVANJA KOMUNALNE INFRASTRUKTURE</t>
  </si>
  <si>
    <t>A101001</t>
  </si>
  <si>
    <t>Poboljšanje uvjeta za prijevoz putnika u  cestovnom prometu</t>
  </si>
  <si>
    <t>K101001</t>
  </si>
  <si>
    <t>Energetska učinkovitost na sustavu javne rasvjete</t>
  </si>
  <si>
    <t>ZAŠTITA OKOLIŠA</t>
  </si>
  <si>
    <t>K101101</t>
  </si>
  <si>
    <t>Sanacija odlagališta komunalnog otpada "Mojanka"</t>
  </si>
  <si>
    <t>K101102</t>
  </si>
  <si>
    <t xml:space="preserve">Plan gospodarenja otpadom </t>
  </si>
  <si>
    <t>K101103</t>
  </si>
  <si>
    <t>Reciklažno dvorište (projekat, izgradnja, opremanje)</t>
  </si>
  <si>
    <t xml:space="preserve">Rashodi za nabavu proizvodne dugotrajne imovine </t>
  </si>
  <si>
    <t>2010</t>
  </si>
  <si>
    <t>PROSTORNO UREĐENJE, GOSPODARSTVO I UPRAVLJANJE IMOVINOM</t>
  </si>
  <si>
    <t>RAZVITAK GOSPODARSTVA I IZGRADNJA KAPITALNIH OBJEKATA</t>
  </si>
  <si>
    <t>A101201</t>
  </si>
  <si>
    <t>A101203</t>
  </si>
  <si>
    <t>Katastarska izmjera nerazvrstanih cesta</t>
  </si>
  <si>
    <t>A101204</t>
  </si>
  <si>
    <t>Poticanje poduzetništva</t>
  </si>
  <si>
    <t>Subvencije trgovačkim društvima - Gradsko kino</t>
  </si>
  <si>
    <t>Subvencije poljoprivrednicima, obrtnicima</t>
  </si>
  <si>
    <t>Subvencije - Poduzetnički centar</t>
  </si>
  <si>
    <t>A101205</t>
  </si>
  <si>
    <t>Fond za poticanje zapošljavanja</t>
  </si>
  <si>
    <t>Subvencije kamata na poduzetničke kredite</t>
  </si>
  <si>
    <t>K101201</t>
  </si>
  <si>
    <t>K101202</t>
  </si>
  <si>
    <t>Rashodi za nabavu dugotrajne imovine</t>
  </si>
  <si>
    <t>K101203</t>
  </si>
  <si>
    <t>Gospodarska  zona Kukuzovac</t>
  </si>
  <si>
    <t>Kapitalne pomoći GZK</t>
  </si>
  <si>
    <t>K101204</t>
  </si>
  <si>
    <t>Kupnja nekretnina</t>
  </si>
  <si>
    <t>Izgradnja nogostupa  Put Pavića</t>
  </si>
  <si>
    <t>K101208</t>
  </si>
  <si>
    <t>Izrada prostornih planova</t>
  </si>
  <si>
    <t>Ostala nematerijalna proizvedena imovina</t>
  </si>
  <si>
    <t>K101212</t>
  </si>
  <si>
    <t>K101213</t>
  </si>
  <si>
    <t>K101214</t>
  </si>
  <si>
    <t>K101215</t>
  </si>
  <si>
    <t>K101216</t>
  </si>
  <si>
    <t>Rashodi za nabavu dugotrajne proizvedene imovine</t>
  </si>
  <si>
    <t>Uređenje prostora "Aerodroma"</t>
  </si>
  <si>
    <t>Nematerijalna proizvedena imovina</t>
  </si>
  <si>
    <t>Upravljanje imovinom Grada</t>
  </si>
  <si>
    <t>K101302</t>
  </si>
  <si>
    <t>A</t>
  </si>
  <si>
    <t>RAČUN PRIHODA I RASHODA</t>
  </si>
  <si>
    <t>Prihodi poslovanja</t>
  </si>
  <si>
    <t>Prihodi od prodaje nefinancijske imovine</t>
  </si>
  <si>
    <t>Rashodi poslovanja</t>
  </si>
  <si>
    <t>Rashodi za nabavu nefinancijske imovine</t>
  </si>
  <si>
    <t>Razlika  višak / manjak</t>
  </si>
  <si>
    <t>B</t>
  </si>
  <si>
    <t xml:space="preserve">RAČUN FINANCIRANJA </t>
  </si>
  <si>
    <t>Primici od financijske imovine i zaduživanja</t>
  </si>
  <si>
    <t xml:space="preserve">Izdaci za financijsku imovinu i otplate zajmova </t>
  </si>
  <si>
    <t>NETO FINANCIRANJE</t>
  </si>
  <si>
    <t>A.   PRIHODI POSLOVANJA</t>
  </si>
  <si>
    <t>PRIHODI  UKUPNO (6+7)</t>
  </si>
  <si>
    <t xml:space="preserve">PRIHODI  </t>
  </si>
  <si>
    <t>Komunalni doprinos i  naknada</t>
  </si>
  <si>
    <t>PRIHOD OD PRODAJE NEFINANCIJSKE IMOVINE</t>
  </si>
  <si>
    <t>B.    RASHODI POSLOVANJA</t>
  </si>
  <si>
    <t>Opis rashoda</t>
  </si>
  <si>
    <t>RASHODI POSLOVANJA (3+4)</t>
  </si>
  <si>
    <t>RASHODI POSLOVANJA</t>
  </si>
  <si>
    <t xml:space="preserve">Ostali nespomenuti rashodi </t>
  </si>
  <si>
    <t xml:space="preserve">Subvencije trgovačkim društvima u javnom sektoru </t>
  </si>
  <si>
    <t xml:space="preserve">Subvencije trgovačkim društvima, poljoprivrednicima i obrtnicima izvan javnog sektora </t>
  </si>
  <si>
    <t>Pomoći dane u inozemstvo i unutar općeg proračuna</t>
  </si>
  <si>
    <t>Pomoći proračunskim korisnicima drugih proračuna</t>
  </si>
  <si>
    <t>Naknade građanima i kućanstvima iz proračuna</t>
  </si>
  <si>
    <t>Izvanredni rashodi</t>
  </si>
  <si>
    <t>Kapitalne pomoći</t>
  </si>
  <si>
    <t>RASHODI ZA NABAVU NEFINANCIJSKE IMOVINE</t>
  </si>
  <si>
    <t>Rashodi za nabavu neproizvedene  imovine</t>
  </si>
  <si>
    <t>Materijalna imovina</t>
  </si>
  <si>
    <t xml:space="preserve">Knjige </t>
  </si>
  <si>
    <t>C.    RAČUN FINANCIRANJA</t>
  </si>
  <si>
    <t>Opis primici / izdaci</t>
  </si>
  <si>
    <t>PRIMICI OD FINANCIJSKE IMOVINE I ZADUŽIVANJA</t>
  </si>
  <si>
    <t>Povrat zajmova  danih obrtnicima, malim i srednjim poduzetnicima</t>
  </si>
  <si>
    <t>Članak 4.</t>
  </si>
  <si>
    <t>A 100101</t>
  </si>
  <si>
    <t>A 100102</t>
  </si>
  <si>
    <t>09</t>
  </si>
  <si>
    <t xml:space="preserve">Izvanredni rashodi </t>
  </si>
  <si>
    <t>K 100101</t>
  </si>
  <si>
    <t>A100103</t>
  </si>
  <si>
    <t>A100104</t>
  </si>
  <si>
    <t>Naknade troškova osobama izvan radnog odnosa</t>
  </si>
  <si>
    <t>Sufinanciranje rada Muzeja Cetinske krajine</t>
  </si>
  <si>
    <t>Pomoći pror. korisnicima drugih proračuna</t>
  </si>
  <si>
    <t>Sanacija Gradske tvrđave</t>
  </si>
  <si>
    <t>A100601</t>
  </si>
  <si>
    <t xml:space="preserve">Ostali rashodi </t>
  </si>
  <si>
    <t>A100701</t>
  </si>
  <si>
    <t>III   PLAN   RAZVOJNIH   PROGRAMA</t>
  </si>
  <si>
    <t>Članak 5.</t>
  </si>
  <si>
    <t>K100101</t>
  </si>
  <si>
    <t>Zaštita okoliša</t>
  </si>
  <si>
    <t>Plan gospodarenja otpadom</t>
  </si>
  <si>
    <t>Centar za razvoj Sinjska Alka</t>
  </si>
  <si>
    <t>Gospodarska zona Kukuzovac</t>
  </si>
  <si>
    <t>Izgradnja nogostupa Put Pavića</t>
  </si>
  <si>
    <t>K101209</t>
  </si>
  <si>
    <t>Članak 6.</t>
  </si>
  <si>
    <t>Gradsko vijeće Grada Sinja</t>
  </si>
  <si>
    <t>Obnova uredskih prostorija i opreme</t>
  </si>
  <si>
    <t>Korištenje školske sportske dvorane</t>
  </si>
  <si>
    <t>Rashodi za nabavu dugotrajne proizvodne imovine</t>
  </si>
  <si>
    <t xml:space="preserve">Ostala nematerijalna imovina </t>
  </si>
  <si>
    <t>Rashodi za nabavu dugot. proizvodne imovine</t>
  </si>
  <si>
    <t>Uređenje mrtvačnice i uređenje groblja</t>
  </si>
  <si>
    <t>Ostali građevinski objekti</t>
  </si>
  <si>
    <t xml:space="preserve">Održavanje športskih objekata </t>
  </si>
  <si>
    <t>Priprema projekata za sufinanciranje izgradnje integriranog sustava odvodnje i strukturnih fondova EU</t>
  </si>
  <si>
    <t>A100304</t>
  </si>
  <si>
    <t>A100404</t>
  </si>
  <si>
    <t>A101202</t>
  </si>
  <si>
    <t>K101205</t>
  </si>
  <si>
    <t>K101210</t>
  </si>
  <si>
    <t>33</t>
  </si>
  <si>
    <t>34</t>
  </si>
  <si>
    <t>38</t>
  </si>
  <si>
    <t>Odsjek: Gradska uprava</t>
  </si>
  <si>
    <t>STRATEŠKI CILJ</t>
  </si>
  <si>
    <t>OPIS RAZVOJNOG PROGRAMA</t>
  </si>
  <si>
    <t>NAZIV MJERE</t>
  </si>
  <si>
    <t>PROGRAM U PRORAČUNU</t>
  </si>
  <si>
    <t>AKTIVNOST/    PROJEKT</t>
  </si>
  <si>
    <t>ŠIFRA PROJEKTA</t>
  </si>
  <si>
    <t>Ukupno Gradska uprava:</t>
  </si>
  <si>
    <t>Odsjek: Društvenih djelatnosti</t>
  </si>
  <si>
    <t>CILJ BR. 4. Kontinuitet jedinstvenog kulturnog identiteta</t>
  </si>
  <si>
    <t>Završetak projekta sanacije i rekonstrukcije Tvrđave Grad uz potporu Ministarstva kulture RH</t>
  </si>
  <si>
    <t>Zaštita kulturno povijesne baštine</t>
  </si>
  <si>
    <t>Program kulture</t>
  </si>
  <si>
    <t>Ukupno Društvene djelatnosti:</t>
  </si>
  <si>
    <t>Ukupno Razdjel 1:</t>
  </si>
  <si>
    <t xml:space="preserve">Odsjek: Komunalno gospodarstvo </t>
  </si>
  <si>
    <t>CILJ BR. 2. Izgrađeni i usklađeni infrastrukturni i prirodni resursi kao osnovni preduvjet kvalitete života</t>
  </si>
  <si>
    <t xml:space="preserve">Daljnja provedba programa energetske učinkovitosti na sustavu javne rasvjete </t>
  </si>
  <si>
    <t xml:space="preserve">Nabava opreme za odvojeno skupljanje otpada </t>
  </si>
  <si>
    <t>Stvaranje uvjeta za odvojeno prikupljanje otpada</t>
  </si>
  <si>
    <t>Učinkovito gospodarenje energijom</t>
  </si>
  <si>
    <t>Zaštita okoliša i gospodarenje otpadom</t>
  </si>
  <si>
    <t>Zajednički rashodi u funkciji održavanja komunalne infrastrukture</t>
  </si>
  <si>
    <t>Sanacija odlagališta komunalnog otpada Mojanka</t>
  </si>
  <si>
    <t>Izgradnja i opremanje reciklažnog dvorišta</t>
  </si>
  <si>
    <t>Ukupno Komunalno gospodarstvo:</t>
  </si>
  <si>
    <t>Odsjek: Prostorno uređenje, gospodarstvo i upravljanje imovinom</t>
  </si>
  <si>
    <t xml:space="preserve">CILJ BR. 1. Kvalitetni i dinamički ljudski resursi, kao aktivni nositelji sadašnjosti i budućnosti Grada Sinja </t>
  </si>
  <si>
    <t>CILJ BR.2.</t>
  </si>
  <si>
    <t>Izgrađeni i usklađeni infrastrukturni i prirodni resursi kao osnovni preduvjet kvalitete života</t>
  </si>
  <si>
    <t>CILJ BROJ. 3.</t>
  </si>
  <si>
    <t>Održivo i konkurentno gospodarstvo, kao osnova ekonomske dinamike urbane cjeline</t>
  </si>
  <si>
    <t>Ulaganje u športsko rekreacijsku kulturu i stvaranje športsko rekreativnih programa</t>
  </si>
  <si>
    <t>Izrada prostorno planske dokumentacije</t>
  </si>
  <si>
    <t>Poticanje energetske učinkovitosti</t>
  </si>
  <si>
    <t>Razvoj cestovne infrastruture</t>
  </si>
  <si>
    <t>Razvoj lokalne cestovne infrastruture</t>
  </si>
  <si>
    <t>Nastavak projekta  rekonstrukcije te proširenje vodoopskrbe i odvodnje u sustavu aglomeracije Sinj</t>
  </si>
  <si>
    <t xml:space="preserve">Poboljšanje poslovne infrastrukture i potpora poduzetnicima </t>
  </si>
  <si>
    <t xml:space="preserve">Ulaganje u daljnji razvoj GZK </t>
  </si>
  <si>
    <t xml:space="preserve">Ulaganje u infrastrukturu u kulturi </t>
  </si>
  <si>
    <t>Razvoj lokalne cestovne infrastrukture</t>
  </si>
  <si>
    <t>Daljnja detaljna razrada planova dijelova Grada</t>
  </si>
  <si>
    <t>Provedba programa energetske učinkovitosti na objektima u vlasništvu Grada</t>
  </si>
  <si>
    <t>Kvalitetna prometna povezanost – sigurnost u prometu</t>
  </si>
  <si>
    <t>Uspostava razvojnog centra</t>
  </si>
  <si>
    <t xml:space="preserve">Osiguranje potpore poduzetnicima </t>
  </si>
  <si>
    <t>Strateško upravljanje s kulturno povijesnim nasljeđem</t>
  </si>
  <si>
    <t>Povećati prepoznat-ljivost Grada na turističkom tržištu</t>
  </si>
  <si>
    <t>Razvitak gospodarstva i izgradnja kap.objekata</t>
  </si>
  <si>
    <t>Financiranje projekta iz fondova EU</t>
  </si>
  <si>
    <t>Razvitak gospodarstva i izgradnja kapitalnih projekata</t>
  </si>
  <si>
    <t>Kupnja nekretnine</t>
  </si>
  <si>
    <t xml:space="preserve">Ukupno Odsjek gospodarstvo:     </t>
  </si>
  <si>
    <t>Ukupno Razdjel 2:</t>
  </si>
  <si>
    <t xml:space="preserve">Sustav energetske učinkovitosti na objektima u vlasništvu Grada </t>
  </si>
  <si>
    <t>Sustav energetske učinkovitosti na objektima u vlasništvu Grada</t>
  </si>
  <si>
    <t>Razvoj komunalne infrastrukture</t>
  </si>
  <si>
    <t>Pomoći proračunu iz drugih proračuna</t>
  </si>
  <si>
    <t>PRIHODI OD UPRAVNIH I ADMINISTRATIVNIH PRISTOJBI, PRISTOJBI PO POSEBNIM PROPISIMA I NAKNADA</t>
  </si>
  <si>
    <t>Prihod od prodaje proizvoda i roba</t>
  </si>
  <si>
    <t>Prihod od prodaje proizvoda  i roba</t>
  </si>
  <si>
    <t>Prihod od proizvedene imovine</t>
  </si>
  <si>
    <t>45</t>
  </si>
  <si>
    <t>K101211</t>
  </si>
  <si>
    <t>Rashodi za nabavu proizvedene dug. imovine</t>
  </si>
  <si>
    <t>Rashodi za nabavu proizvodne dug. imovine</t>
  </si>
  <si>
    <t>CILJ BR 1.Jačanje ljudskih resursa</t>
  </si>
  <si>
    <t xml:space="preserve">Program razvitka gospodarstva i izgradnja kapitalnih projekata </t>
  </si>
  <si>
    <t>Financiranje javne vatrogasne postrojbe</t>
  </si>
  <si>
    <t>PM upravljanje projektom</t>
  </si>
  <si>
    <t>Izgradnja "Spomen prostora poginulim braniteljima Domovinskog rata Cetinske krajine"</t>
  </si>
  <si>
    <t>Nematerijalna imovina</t>
  </si>
  <si>
    <t>SORTIRNICA - projektna dokumentacija</t>
  </si>
  <si>
    <t>DONACIJE OSTALIM UDRUGAMA I KORISNICIMA</t>
  </si>
  <si>
    <t>Udruge civilnog društva</t>
  </si>
  <si>
    <t>A100802</t>
  </si>
  <si>
    <t>Političke stranke</t>
  </si>
  <si>
    <t>A100803</t>
  </si>
  <si>
    <t>Turistička zajednica</t>
  </si>
  <si>
    <t>A100804</t>
  </si>
  <si>
    <t>Vjerske zajednice</t>
  </si>
  <si>
    <t>A100805</t>
  </si>
  <si>
    <t>Nacionalne manjine</t>
  </si>
  <si>
    <t xml:space="preserve">Ostale naknade građanima i kućanstvima iz proračuna </t>
  </si>
  <si>
    <t xml:space="preserve">Financiranje komunalnih usluga športskih klubova </t>
  </si>
  <si>
    <t>Financiranje tekućih rashoda</t>
  </si>
  <si>
    <t>Kulturno umjetničko središte - Sinj</t>
  </si>
  <si>
    <t>A100405</t>
  </si>
  <si>
    <t>A100406</t>
  </si>
  <si>
    <t>A100407</t>
  </si>
  <si>
    <t>A100604</t>
  </si>
  <si>
    <t>Primici glavnice zajmova danih neprofitnim organizacijama, građanima i kućanstvima</t>
  </si>
  <si>
    <t>Zajedničke usluge u komunalnom gospodarstvu</t>
  </si>
  <si>
    <t>Priprema razvojnih programa i ostali zajednički rashodi</t>
  </si>
  <si>
    <t>Uredska oprema i namještaj</t>
  </si>
  <si>
    <t>36</t>
  </si>
  <si>
    <t>46</t>
  </si>
  <si>
    <t>48</t>
  </si>
  <si>
    <t>K101401</t>
  </si>
  <si>
    <t>K101403</t>
  </si>
  <si>
    <t>K101405</t>
  </si>
  <si>
    <t>K101406</t>
  </si>
  <si>
    <t>K101407</t>
  </si>
  <si>
    <t>23</t>
  </si>
  <si>
    <t>24</t>
  </si>
  <si>
    <t>47</t>
  </si>
  <si>
    <t>49</t>
  </si>
  <si>
    <t>50</t>
  </si>
  <si>
    <t>51</t>
  </si>
  <si>
    <t>52</t>
  </si>
  <si>
    <t>53</t>
  </si>
  <si>
    <t>54</t>
  </si>
  <si>
    <t>106</t>
  </si>
  <si>
    <t>109</t>
  </si>
  <si>
    <t>K101104</t>
  </si>
  <si>
    <t>Pomoći proračunskim korisnicima iz proračuna koji im nije nadležan</t>
  </si>
  <si>
    <t>Pomoći temeljem prijenosa EU sredstava</t>
  </si>
  <si>
    <t>A100306</t>
  </si>
  <si>
    <t>A100307</t>
  </si>
  <si>
    <t>K100302</t>
  </si>
  <si>
    <t>Financiranje troškova korištenja školske športske dvorane</t>
  </si>
  <si>
    <t>A100605</t>
  </si>
  <si>
    <t>A100703</t>
  </si>
  <si>
    <t>A101002</t>
  </si>
  <si>
    <t>EU PROJEKT - OBNOVA KULTURNE BAŠTINE 
"SINJ U SRIDU"</t>
  </si>
  <si>
    <t>Pomoći temeljem prijenosa Eu sredstava</t>
  </si>
  <si>
    <t>Izgradnja sortirnice projektna dokumentacija</t>
  </si>
  <si>
    <t>Izgradnja nogostupa sa biciklističkom stazom nastavak do Aerodroma</t>
  </si>
  <si>
    <t>Ulaganje u infrastrukturu u kulturi i kulturna ponuda</t>
  </si>
  <si>
    <t>Izgradnja spomen prostora poginulim braniteljima Domovinskog rata Cetinske krajine</t>
  </si>
  <si>
    <t>Nastavak izgradnje nogostupa Put Pavića</t>
  </si>
  <si>
    <t>Razvitak gospodarstva i izgradnja kap. objekata</t>
  </si>
  <si>
    <t>EX vojarna Ivaniše Nelipića</t>
  </si>
  <si>
    <t>Unapređenje turističke ponude rekreacijskih aktivnosti</t>
  </si>
  <si>
    <t>Izgradnja interpretacijsko - edukacijskog centra Sinjska Alka</t>
  </si>
  <si>
    <t>Ulaganje u infrastrukturu u kulturi</t>
  </si>
  <si>
    <t>Ulaganje u infrastruktruru u kulturi</t>
  </si>
  <si>
    <t>Primici od zaduživanja</t>
  </si>
  <si>
    <t>Primljeni krediti i zajmovi od 
kreditnih i ostalih financijskih 
institucija izvan javnog sektora</t>
  </si>
  <si>
    <t xml:space="preserve">Tekuće donacije </t>
  </si>
  <si>
    <t>Subvencije trgovačkim društvima, poljoprivrednicima i obrtnicima izvan javnog sektora</t>
  </si>
  <si>
    <t>Kapitalne donacije - VAD</t>
  </si>
  <si>
    <t>EU projekt - Obnova kulturne baštine u Sinju</t>
  </si>
  <si>
    <t>EU projekt -  Obnova kulturne baštine u Sinju</t>
  </si>
  <si>
    <t>Ukupno Plan razvojnih programa :</t>
  </si>
  <si>
    <t>Zaštita i turistička valorizacija kulturno povijesne baštine</t>
  </si>
  <si>
    <t>Nabava opreme za tvrđavu Grad, tvrđavu Kamičak i ulice u središtu grada Sinja</t>
  </si>
  <si>
    <t>Rashodi za nabavu proizv. dugotrajne 
imovine</t>
  </si>
  <si>
    <t>Rekonstrukcija zgrade
 Palacina (komponenta 3)</t>
  </si>
  <si>
    <t>A101401</t>
  </si>
  <si>
    <t>Usluge ovlaštenog inženjera građevinarstva na projektu "Sinj u sridu"</t>
  </si>
  <si>
    <t>A101402</t>
  </si>
  <si>
    <t>Usluge stručnog nadzora na radovima 
rekonstrukcije zgrade Palacina i kule sa satom</t>
  </si>
  <si>
    <t>A101404</t>
  </si>
  <si>
    <t>A101406</t>
  </si>
  <si>
    <t>Pomoći dane u inozemstvo i unutar općeg 
proračuna</t>
  </si>
  <si>
    <t>Sinjska Alka - "nabavka tribina"</t>
  </si>
  <si>
    <t>Izgradnja interpretacijsko edukacijskog centra Sinjska Alka</t>
  </si>
  <si>
    <t>Rashodi za nabavu proizvoden 
dugotrajne imovine</t>
  </si>
  <si>
    <t>K101409</t>
  </si>
  <si>
    <t>Rekonstrukcija ulica i opremanje 
urbanističke cijeline Sinj</t>
  </si>
  <si>
    <t>Rashodi za nabavu proizvodne 
dugotrajne imovine</t>
  </si>
  <si>
    <t>K101410</t>
  </si>
  <si>
    <t>Nabavka opreme</t>
  </si>
  <si>
    <t>K101411</t>
  </si>
  <si>
    <t xml:space="preserve">Nabavka replika alkarskih odora </t>
  </si>
  <si>
    <t>Tekuće pomoći izravnanja za decentralizirane funkcije</t>
  </si>
  <si>
    <t>LAG Cetinska krajina</t>
  </si>
  <si>
    <t>A100303</t>
  </si>
  <si>
    <t>Arheološka istraživanja na tvrđavi Kamičak 
sa arheološkim nadzorom na radovima 
rekonstrukcije zgrade Palacina i uređenje ulica u središtu Grada Sinja</t>
  </si>
  <si>
    <t xml:space="preserve">Nabava opreme za tvrđavu Grad, tvrđavu Kamičak i ulice u sreedištu Grada Sinja </t>
  </si>
  <si>
    <t xml:space="preserve">CILJ BR 4.
Kontinuitet jedinstvenog kulturnog indetiteta zajednice </t>
  </si>
  <si>
    <t>Rekonstrukcija zgrade Palacina</t>
  </si>
  <si>
    <t>Sinjska Alka - nabavka tribina</t>
  </si>
  <si>
    <t>Nabavka LED ekrana za Sinjsku Alku</t>
  </si>
  <si>
    <t>Rekonstrukcija ulica i opremanje urbanističke cijeline Sinj</t>
  </si>
  <si>
    <t>108</t>
  </si>
  <si>
    <t>Usluge stručnog nadzora na ulicama 
(Vrlička i A.K.Miošića) i nad izgradnjom interpretacijskog centra Sinjska alka s parkiralištem</t>
  </si>
  <si>
    <t>Pomoći od izvanproračunskih korisnika</t>
  </si>
  <si>
    <t>Tekuće donacije - vjerski vrtići "Blagovijest"</t>
  </si>
  <si>
    <t>A100806</t>
  </si>
  <si>
    <t>A100602</t>
  </si>
  <si>
    <t>A100603</t>
  </si>
  <si>
    <t>Uređenje Sinjskog pazara - projektna dokumentacija</t>
  </si>
  <si>
    <t xml:space="preserve">Rashodi za nabavku proizvodne dugotrajne imovine </t>
  </si>
  <si>
    <t>Nematerijala proizvedena imovina</t>
  </si>
  <si>
    <t>K100303</t>
  </si>
  <si>
    <t>102</t>
  </si>
  <si>
    <t xml:space="preserve">   A100305</t>
  </si>
  <si>
    <t xml:space="preserve">    AKTIVNOST</t>
  </si>
  <si>
    <t>Uređenje Sinjskog pazara</t>
  </si>
  <si>
    <t>27</t>
  </si>
  <si>
    <t>28</t>
  </si>
  <si>
    <t>55</t>
  </si>
  <si>
    <t>A100503</t>
  </si>
  <si>
    <t>Pomoći dane u inozemstvu i unutar opće države</t>
  </si>
  <si>
    <t>103</t>
  </si>
  <si>
    <t xml:space="preserve">Ostali nespomenuti rashodi poslovanja </t>
  </si>
  <si>
    <t xml:space="preserve">Kapitalne pomoći - Vodovod i odvodnja </t>
  </si>
  <si>
    <t>K101413</t>
  </si>
  <si>
    <t>Oprema za zgradu Palacine - Grad Sinj</t>
  </si>
  <si>
    <t>K101414</t>
  </si>
  <si>
    <t>Revizija projekta Sinj u sridu - Grad Sinj</t>
  </si>
  <si>
    <t>K101415</t>
  </si>
  <si>
    <t>Organizacija događaja obilježavanja 
završetka projekta Sinj u sridu 
- Grad Sinj</t>
  </si>
  <si>
    <t>K101420</t>
  </si>
  <si>
    <t>Sudjelovanje na međunarodnom sajmu 
u Berlinu</t>
  </si>
  <si>
    <t>K101421</t>
  </si>
  <si>
    <t>Usluga internet oglašavanja Dalmation 
hot spot RERA</t>
  </si>
  <si>
    <t>K101422</t>
  </si>
  <si>
    <t>K101423</t>
  </si>
  <si>
    <t>Promocija i vidljivost Sinja i projekta 
Sinj u sridu
 (jumbo plakati i svjetleće reklame)</t>
  </si>
  <si>
    <t>K101424</t>
  </si>
  <si>
    <t>Zakup Galerije u okviru Alkarski dvora</t>
  </si>
  <si>
    <t>A101206</t>
  </si>
  <si>
    <t>Izgradnja sabirne ulice  u Ex vojarni Ivaniše Nelipića</t>
  </si>
  <si>
    <t>Pomoći dane u inozemstvu i unutar 
opće države</t>
  </si>
  <si>
    <t>Pomoći temeljem prijenosa EU sredstava 
- RERA</t>
  </si>
  <si>
    <t>Opremanje Muzeja Cetinske krajine</t>
  </si>
  <si>
    <t>Promotivni materijal za Muzej 
Cetinske krajine</t>
  </si>
  <si>
    <t>Edukativna radionica za muzejske 
djelatnike</t>
  </si>
  <si>
    <t>K101425</t>
  </si>
  <si>
    <t>K101427</t>
  </si>
  <si>
    <t>Promotivni materijali tematske 
škole jahanja</t>
  </si>
  <si>
    <t>K101428</t>
  </si>
  <si>
    <t>Jumbo plakati pokazanog programa IEC</t>
  </si>
  <si>
    <t>K101429</t>
  </si>
  <si>
    <t>Oglašavanje pokaznog programa IEC</t>
  </si>
  <si>
    <t>K101430</t>
  </si>
  <si>
    <t>Rampa za invalide</t>
  </si>
  <si>
    <t>K101431</t>
  </si>
  <si>
    <t>Oprema za alkarsku školu u IEC</t>
  </si>
  <si>
    <t>56</t>
  </si>
  <si>
    <t>59</t>
  </si>
  <si>
    <t>104</t>
  </si>
  <si>
    <t xml:space="preserve">Rekonstrukcija Centra za razvoj Sinjska alka </t>
  </si>
  <si>
    <t>K101002</t>
  </si>
  <si>
    <t>Prijevozna sredstva</t>
  </si>
  <si>
    <t>Troškovi nabavke razne računalne  i telekomunikacijske opreme
Nabavka službenog vozila</t>
  </si>
  <si>
    <t>Efikasna lokalna samouprava
Efikasna lokalna samouprava</t>
  </si>
  <si>
    <t>Javna uprava i administracija
Javna uprava i administracija</t>
  </si>
  <si>
    <t xml:space="preserve">Obnova uredskih prostorija i opreme
nabavka službenog vozila
</t>
  </si>
  <si>
    <t>Oprema za zgradu Palacine</t>
  </si>
  <si>
    <t>Promotivni materijal za Muzej Cetinske krajine</t>
  </si>
  <si>
    <t>Pomoći temeljem prijenosa EU sredstava 
- Muzej Cetinske krajine</t>
  </si>
  <si>
    <t>Pomoći temeljem prijenosa EU sredstava 
- Turistička zajednica Sinj</t>
  </si>
  <si>
    <t>Nastavak uređenja Alkarskih dvora</t>
  </si>
  <si>
    <t>Tekuće donacije- VAD</t>
  </si>
  <si>
    <r>
      <t xml:space="preserve">         </t>
    </r>
    <r>
      <rPr>
        <b/>
        <sz val="11"/>
        <rFont val="Arial"/>
        <family val="2"/>
      </rPr>
      <t xml:space="preserve"> I OPĆI DIO</t>
    </r>
  </si>
  <si>
    <t xml:space="preserve">        Članak 1.</t>
  </si>
  <si>
    <t>Na temelju članka 39. Zakona o proračunu ("Narodne novine" br. 136/12 i 15/15) i članka 35.Statuta</t>
  </si>
  <si>
    <t>Ishođenje građevinske dozvole,
raspisivanje natječaja za sanaciju, odabir izvođača i početak radova na sanaciji</t>
  </si>
  <si>
    <t>Rješavanje imovinsko pravnih odnosa za potrebe realizacije projekta aglomeracije</t>
  </si>
  <si>
    <t>Kulturne manifestacije - Dani Alke i Velike Gospe, Božićno -novogodišnji program i ostale manifestacije</t>
  </si>
  <si>
    <t>A100408</t>
  </si>
  <si>
    <t>Uređenje malog igrališta s umjetnom travom uz Junakov stadion</t>
  </si>
  <si>
    <t>K101221</t>
  </si>
  <si>
    <t>Proširenje Divojačkog groblja Karakašica - Jasensko</t>
  </si>
  <si>
    <t>Izgradnja nogostupa Karakašica(Čovo) uz D1</t>
  </si>
  <si>
    <t>Ostala nematerijalna imovina</t>
  </si>
  <si>
    <t>K101223</t>
  </si>
  <si>
    <t>Rekonstrukcija ceste Privija-Han</t>
  </si>
  <si>
    <t>K101224</t>
  </si>
  <si>
    <t>K101226</t>
  </si>
  <si>
    <t>PRIPREMA PROJEKATA ZA FINANCIRANJE IZ FONDOVA EU</t>
  </si>
  <si>
    <t>K101301</t>
  </si>
  <si>
    <t>Tekući rashodi za financiranje projekata iz fondova EU</t>
  </si>
  <si>
    <t xml:space="preserve">Razvoj lokalne cestovne infrastrukture </t>
  </si>
  <si>
    <t>Kvalitetna povezanost zbog bržeg i sigurnijeg odvijanja prometa</t>
  </si>
  <si>
    <t>Sufinanciranje nabavke knjiga za učenike srednjih škola</t>
  </si>
  <si>
    <t>Pomoć socijalno ugroženim obiteljima (jednokratne pomoći i ostale naknade)</t>
  </si>
  <si>
    <t>SUSTAV CIVILNE ZAŠTITE</t>
  </si>
  <si>
    <t>K101217</t>
  </si>
  <si>
    <t>K101218</t>
  </si>
  <si>
    <t>K101219</t>
  </si>
  <si>
    <t>A100504</t>
  </si>
  <si>
    <t>Ulaganje u objekte dječjih vrtića</t>
  </si>
  <si>
    <t xml:space="preserve">
OPIS RAZVOJNOG PROGRAMA</t>
  </si>
  <si>
    <t>Nabavka replika Alkarskih odora</t>
  </si>
  <si>
    <t>Potpredsjednik  Gradskog vijeća:</t>
  </si>
  <si>
    <t>Anđelko Bilandžić</t>
  </si>
  <si>
    <t>Višak / manjak + neto financiranje</t>
  </si>
  <si>
    <t>A100409</t>
  </si>
  <si>
    <t>Kazne, penali i naknade štete</t>
  </si>
  <si>
    <t>Rashodi za nabavu neproizvedene dugotrajne imovine</t>
  </si>
  <si>
    <t>Materijalna imovina, prirodno bogatsvo - zemljište</t>
  </si>
  <si>
    <t>57</t>
  </si>
  <si>
    <t>60</t>
  </si>
  <si>
    <t>105</t>
  </si>
  <si>
    <t>Proračun 2019.g.</t>
  </si>
  <si>
    <t>Projekcija 2020.god.</t>
  </si>
  <si>
    <t>Projekcija 2021. god.</t>
  </si>
  <si>
    <t>Projekcija 2020.</t>
  </si>
  <si>
    <t>Projekcija 2021.</t>
  </si>
  <si>
    <t xml:space="preserve">Plan razvojnih programa prikazuje planirane rashode vezane uz provođenje investicija i davanje kapitalne pomoći i donacija za razdoblje 2019.- 2021. godine. </t>
  </si>
  <si>
    <t>PRORAČUN 2019.</t>
  </si>
  <si>
    <t>PROJEKCIJA 2020.</t>
  </si>
  <si>
    <t>PROJEKCIJA 2021.</t>
  </si>
  <si>
    <t>Postrojenje i oprema</t>
  </si>
  <si>
    <t>A100606</t>
  </si>
  <si>
    <t>K100304</t>
  </si>
  <si>
    <t>Uređenja spomenika alkaru i prostora na startu alkarskog trkališta</t>
  </si>
  <si>
    <t xml:space="preserve">Kapitalne donacije  - Hvidra </t>
  </si>
  <si>
    <t>Proračun 2019.</t>
  </si>
  <si>
    <t>A100105</t>
  </si>
  <si>
    <t>Izbori za vijeća mjesnih odbora 2019.god.</t>
  </si>
  <si>
    <t>K101004</t>
  </si>
  <si>
    <t>Sanacije kave na Meljači</t>
  </si>
  <si>
    <t>A100106</t>
  </si>
  <si>
    <t>Izbor za predstavnika srpske nacionalne manjine</t>
  </si>
  <si>
    <t>A100410</t>
  </si>
  <si>
    <t>Rashodi za redovno poslovanje Gradske športske dvorane</t>
  </si>
  <si>
    <t>Tekuće donacije - športska zajednica</t>
  </si>
  <si>
    <t>Izgradnja ugibališta i autobusnih čekaonica</t>
  </si>
  <si>
    <t>K101105</t>
  </si>
  <si>
    <t>K101206</t>
  </si>
  <si>
    <t>Rashodi za nabavu proizvedene dug.
imovine</t>
  </si>
  <si>
    <t>Proširenje groblja u Brnazama</t>
  </si>
  <si>
    <t>K101207</t>
  </si>
  <si>
    <t>Izgradnja štala na Hipodromu</t>
  </si>
  <si>
    <t>Proširenje groblja u Turjacima</t>
  </si>
  <si>
    <t>Rekonstrukcija tržnice - ribarnice u Sinju</t>
  </si>
  <si>
    <t>Kupnja Gradskog bazena</t>
  </si>
  <si>
    <t>Poslovni objekti</t>
  </si>
  <si>
    <t>K101225</t>
  </si>
  <si>
    <t>Rashodi za nabavu proizvedene dugotrajne impovine</t>
  </si>
  <si>
    <t>Vodoopskrba Zelovski plato - projektna dokumentacija</t>
  </si>
  <si>
    <t>Uređenje igrališta uz Crkvu na Čitluku</t>
  </si>
  <si>
    <t>Nabavka pumpi za navodnjavanja športskih terena iz bušotina</t>
  </si>
  <si>
    <t xml:space="preserve">Izgradnja nogostupa od Zorke Macana do spomenika Radošić Gornji </t>
  </si>
  <si>
    <t>Projekcija 2021.god</t>
  </si>
  <si>
    <t xml:space="preserve">Grada Sinja ("Službeni glasnika Grada Sinja" br.10/09) Gradsko vijeće Grada Sinja na 18. sjednici </t>
  </si>
  <si>
    <t>K101408</t>
  </si>
  <si>
    <t>Izrada web portala i aplikacije 
za Sinjsku alku - VAD</t>
  </si>
  <si>
    <t>Pomoći unutar općeg proračuna</t>
  </si>
  <si>
    <t>čl. 2.</t>
  </si>
  <si>
    <t>U proračunsku zalihu Proračuna Grada Sinja izdvaja se 300.000,00 kuna.</t>
  </si>
  <si>
    <t>čl.3.</t>
  </si>
  <si>
    <t>Tekuće donacije - KUS</t>
  </si>
  <si>
    <t>39</t>
  </si>
  <si>
    <t>40</t>
  </si>
  <si>
    <t>41</t>
  </si>
  <si>
    <t>58</t>
  </si>
  <si>
    <t>61</t>
  </si>
  <si>
    <t>62</t>
  </si>
  <si>
    <t>63</t>
  </si>
  <si>
    <t>65</t>
  </si>
  <si>
    <t>66</t>
  </si>
  <si>
    <t>Izrada i postavljanje biste dr. Marku Veselici</t>
  </si>
  <si>
    <t>Uređenje spomenika alkaru i prostora na startu alkarskog trkališta</t>
  </si>
  <si>
    <t>Sinj, studeni 2018. godine</t>
  </si>
  <si>
    <t>Izgradnja štala i njeno stavljanje u funkciju</t>
  </si>
  <si>
    <t>Uređenje prostora Aerodrom</t>
  </si>
  <si>
    <t>Kupnja gradskog bazena</t>
  </si>
  <si>
    <t>Nabavka pumpi za nadvodnjavanje športskih terena iz bušotina</t>
  </si>
  <si>
    <t>Izgradnja nogostupa od Zorke Macana do spomenika Radošić Gornji</t>
  </si>
  <si>
    <t>Razvoj infrastrukture</t>
  </si>
  <si>
    <t>Povećanje broja grobnih mjesta</t>
  </si>
  <si>
    <t>Rashodi i izdaci Proračuna u iznosu od 128.400.000,00  kn  raspoređuju se po programskoj klasifikaciji po korisnicima i potanjim namjenama u Posebnom dijelu Proračuna kako slijedi:</t>
  </si>
  <si>
    <t>Financiranje programa zapošljavanja žena - "Zaželi"</t>
  </si>
  <si>
    <t>Postavljanje biste dr. Marka Veselice - Šetalište Alojzija Stepinca</t>
  </si>
  <si>
    <t>Rashodi po sudskoj presudi</t>
  </si>
  <si>
    <r>
      <rPr>
        <b/>
        <sz val="10"/>
        <color theme="1"/>
        <rFont val="Arial"/>
        <family val="2"/>
        <charset val="238"/>
      </rPr>
      <t>Pomoć za nabavku radnih bilježnica učenicima osnovnih škola</t>
    </r>
    <r>
      <rPr>
        <sz val="10"/>
        <color theme="1"/>
        <rFont val="Arial"/>
        <family val="2"/>
        <charset val="238"/>
      </rPr>
      <t xml:space="preserve"> </t>
    </r>
  </si>
  <si>
    <t>Naknade građanima i kućanstvima iz proračuna- nabavka radnih bilježnica</t>
  </si>
  <si>
    <t>Donacije za znanost i obrazovanje</t>
  </si>
  <si>
    <t>Naknade za novorođenu djecu</t>
  </si>
  <si>
    <t>Potpore za rad udruga iz Domovinskog rata i udruga socijalne skrbi</t>
  </si>
  <si>
    <t xml:space="preserve">Galerija Sikirica - izdavanje monografije Stipe Sikirica </t>
  </si>
  <si>
    <t>Civilna zaštita</t>
  </si>
  <si>
    <t>Prihodi i rashodi, te primici i izdaci po ekonomskoj klasifikaciji, utvrđuju se u 
Računu prihoda i rashoda i Računu financiranja za 2019. godinu, kako slijedi:</t>
  </si>
  <si>
    <t>101</t>
  </si>
  <si>
    <t>107</t>
  </si>
  <si>
    <t>121</t>
  </si>
  <si>
    <t>122</t>
  </si>
  <si>
    <t>123</t>
  </si>
  <si>
    <t>124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</si>
  <si>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</si>
  <si>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</si>
  <si>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</si>
  <si>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</si>
  <si>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</si>
  <si>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</si>
  <si>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</si>
  <si>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</si>
  <si>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</si>
  <si>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</si>
  <si>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</si>
  <si>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110</t>
  </si>
  <si>
    <t>115</t>
  </si>
  <si>
    <t>125</t>
  </si>
  <si>
    <t>138</t>
  </si>
  <si>
    <t xml:space="preserve">PRIJEDLOG PRORAČUN GRADA SINJA ZA 2019. GODINU 
I PROJEKCIJE ZA 2020.  I 2021. GODINU </t>
  </si>
  <si>
    <t>Ovaj Proračun objavit će se u Službenom glasniku Grada Sinja, a stupa na snagu 01.01.2019. godine</t>
  </si>
  <si>
    <t>Klasa: 406-01/18-01/5</t>
  </si>
  <si>
    <t>Ur.broj: 2175/01-01-18-1</t>
  </si>
  <si>
    <t>održanoj ...  prosinca 2018. godine donijelo je:</t>
  </si>
  <si>
    <t xml:space="preserve">               U  Proračunu  Grada Sinja za 2019. godinu  ( u daljnjem tekstu Proračun) i projekcije za   
               2020. i 2021. godinu   sastoji se 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</si>
</sst>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#,##0.00_ ;\-#,##0.00\ "/>
    <numFmt numFmtId="166" formatCode="#,##0.00\ _k_n"/>
  </numFmts>
  <fonts count="5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3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b/>
      <sz val="13"/>
      <name val="Arial"/>
      <family val="2"/>
    </font>
    <font>
      <sz val="9"/>
      <name val="Arial"/>
      <family val="2"/>
      <charset val="238"/>
    </font>
    <font>
      <sz val="11"/>
      <name val="Arial"/>
      <family val="2"/>
    </font>
    <font>
      <b/>
      <sz val="8"/>
      <name val="Arial"/>
      <family val="2"/>
    </font>
    <font>
      <sz val="11"/>
      <name val="Calibri"/>
      <family val="2"/>
      <charset val="238"/>
      <scheme val="minor"/>
    </font>
    <font>
      <sz val="12"/>
      <name val="MS Serif"/>
      <family val="1"/>
    </font>
    <font>
      <sz val="12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i/>
      <sz val="11"/>
      <name val="Arial"/>
      <family val="2"/>
      <charset val="238"/>
    </font>
    <font>
      <b/>
      <sz val="12"/>
      <color theme="1"/>
      <name val="Arial"/>
      <family val="2"/>
    </font>
    <font>
      <sz val="13"/>
      <color theme="1"/>
      <name val="Arial"/>
      <family val="2"/>
      <charset val="238"/>
    </font>
    <font>
      <sz val="13"/>
      <name val="Arial"/>
      <family val="2"/>
      <charset val="238"/>
    </font>
    <font>
      <b/>
      <i/>
      <sz val="13"/>
      <name val="Arial"/>
      <family val="2"/>
      <charset val="238"/>
    </font>
    <font>
      <b/>
      <sz val="10"/>
      <color theme="1"/>
      <name val="Arial"/>
      <family val="2"/>
    </font>
    <font>
      <b/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b/>
      <sz val="12"/>
      <name val="MS Serif"/>
      <family val="1"/>
    </font>
    <font>
      <b/>
      <sz val="16"/>
      <name val="Albertus Medium"/>
      <family val="2"/>
    </font>
    <font>
      <b/>
      <sz val="11"/>
      <color rgb="FFFF0000"/>
      <name val="Arial"/>
      <family val="2"/>
    </font>
    <font>
      <b/>
      <sz val="11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lightGray">
        <bgColor rgb="FF00B050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24">
    <xf numFmtId="0" fontId="0" fillId="0" borderId="0" xfId="0"/>
    <xf numFmtId="0" fontId="3" fillId="0" borderId="5" xfId="1" applyFont="1" applyBorder="1" applyAlignment="1">
      <alignment horizontal="center"/>
    </xf>
    <xf numFmtId="4" fontId="2" fillId="0" borderId="5" xfId="1" applyNumberFormat="1" applyBorder="1"/>
    <xf numFmtId="0" fontId="2" fillId="0" borderId="5" xfId="1" applyBorder="1" applyAlignment="1">
      <alignment horizontal="center"/>
    </xf>
    <xf numFmtId="0" fontId="0" fillId="0" borderId="5" xfId="0" applyBorder="1"/>
    <xf numFmtId="0" fontId="6" fillId="0" borderId="5" xfId="1" applyFont="1" applyFill="1" applyBorder="1" applyAlignment="1">
      <alignment horizontal="center"/>
    </xf>
    <xf numFmtId="0" fontId="6" fillId="0" borderId="4" xfId="1" applyFont="1" applyFill="1" applyBorder="1" applyAlignment="1">
      <alignment wrapText="1"/>
    </xf>
    <xf numFmtId="0" fontId="0" fillId="0" borderId="6" xfId="0" applyBorder="1" applyAlignment="1">
      <alignment horizontal="center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4" fontId="3" fillId="0" borderId="5" xfId="0" applyNumberFormat="1" applyFont="1" applyBorder="1"/>
    <xf numFmtId="4" fontId="8" fillId="0" borderId="5" xfId="0" applyNumberFormat="1" applyFont="1" applyBorder="1"/>
    <xf numFmtId="4" fontId="8" fillId="0" borderId="5" xfId="0" applyNumberFormat="1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49" fontId="2" fillId="0" borderId="5" xfId="0" applyNumberFormat="1" applyFont="1" applyBorder="1" applyAlignment="1">
      <alignment horizontal="left"/>
    </xf>
    <xf numFmtId="4" fontId="2" fillId="0" borderId="5" xfId="0" applyNumberFormat="1" applyFont="1" applyFill="1" applyBorder="1" applyAlignment="1">
      <alignment wrapText="1"/>
    </xf>
    <xf numFmtId="49" fontId="2" fillId="0" borderId="5" xfId="0" applyNumberFormat="1" applyFont="1" applyBorder="1" applyAlignment="1">
      <alignment horizontal="left" wrapText="1"/>
    </xf>
    <xf numFmtId="4" fontId="2" fillId="0" borderId="5" xfId="0" applyNumberFormat="1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8" fillId="0" borderId="5" xfId="0" applyNumberFormat="1" applyFont="1" applyBorder="1" applyAlignment="1">
      <alignment horizontal="center" wrapText="1"/>
    </xf>
    <xf numFmtId="0" fontId="15" fillId="0" borderId="2" xfId="0" applyFont="1" applyBorder="1"/>
    <xf numFmtId="0" fontId="0" fillId="0" borderId="3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24" fillId="0" borderId="2" xfId="0" applyFont="1" applyBorder="1"/>
    <xf numFmtId="4" fontId="0" fillId="0" borderId="5" xfId="0" applyNumberFormat="1" applyBorder="1"/>
    <xf numFmtId="4" fontId="10" fillId="0" borderId="5" xfId="0" applyNumberFormat="1" applyFont="1" applyBorder="1"/>
    <xf numFmtId="0" fontId="24" fillId="0" borderId="5" xfId="0" applyFont="1" applyBorder="1"/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4" fontId="5" fillId="0" borderId="5" xfId="0" applyNumberFormat="1" applyFont="1" applyBorder="1"/>
    <xf numFmtId="4" fontId="14" fillId="0" borderId="5" xfId="0" applyNumberFormat="1" applyFont="1" applyBorder="1"/>
    <xf numFmtId="0" fontId="0" fillId="0" borderId="5" xfId="0" applyBorder="1" applyAlignment="1">
      <alignment wrapText="1"/>
    </xf>
    <xf numFmtId="49" fontId="24" fillId="0" borderId="5" xfId="0" applyNumberFormat="1" applyFont="1" applyBorder="1" applyAlignment="1">
      <alignment horizontal="center"/>
    </xf>
    <xf numFmtId="49" fontId="24" fillId="0" borderId="5" xfId="0" applyNumberFormat="1" applyFont="1" applyBorder="1" applyAlignment="1">
      <alignment horizontal="left"/>
    </xf>
    <xf numFmtId="4" fontId="0" fillId="0" borderId="5" xfId="0" applyNumberFormat="1" applyBorder="1" applyAlignment="1">
      <alignment wrapText="1"/>
    </xf>
    <xf numFmtId="0" fontId="5" fillId="0" borderId="5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wrapText="1"/>
    </xf>
    <xf numFmtId="49" fontId="24" fillId="0" borderId="2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15" fillId="0" borderId="5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4" fontId="5" fillId="0" borderId="9" xfId="0" applyNumberFormat="1" applyFont="1" applyBorder="1"/>
    <xf numFmtId="0" fontId="2" fillId="0" borderId="5" xfId="0" applyFont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0" fillId="0" borderId="4" xfId="0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" fontId="5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49" fontId="14" fillId="0" borderId="5" xfId="0" applyNumberFormat="1" applyFont="1" applyBorder="1" applyAlignment="1">
      <alignment horizontal="left"/>
    </xf>
    <xf numFmtId="0" fontId="14" fillId="0" borderId="5" xfId="0" applyFont="1" applyBorder="1"/>
    <xf numFmtId="49" fontId="14" fillId="0" borderId="5" xfId="0" applyNumberFormat="1" applyFont="1" applyBorder="1" applyAlignment="1">
      <alignment horizontal="left" wrapText="1"/>
    </xf>
    <xf numFmtId="0" fontId="14" fillId="0" borderId="5" xfId="0" applyFont="1" applyBorder="1" applyAlignment="1">
      <alignment horizontal="center" wrapText="1"/>
    </xf>
    <xf numFmtId="4" fontId="14" fillId="0" borderId="5" xfId="0" applyNumberFormat="1" applyFont="1" applyBorder="1" applyAlignment="1">
      <alignment wrapText="1"/>
    </xf>
    <xf numFmtId="49" fontId="14" fillId="0" borderId="5" xfId="0" applyNumberFormat="1" applyFont="1" applyFill="1" applyBorder="1" applyAlignment="1">
      <alignment horizontal="left"/>
    </xf>
    <xf numFmtId="0" fontId="28" fillId="0" borderId="5" xfId="0" applyFont="1" applyFill="1" applyBorder="1" applyAlignment="1">
      <alignment horizontal="center"/>
    </xf>
    <xf numFmtId="0" fontId="29" fillId="0" borderId="5" xfId="0" applyFont="1" applyFill="1" applyBorder="1"/>
    <xf numFmtId="4" fontId="28" fillId="0" borderId="5" xfId="0" applyNumberFormat="1" applyFont="1" applyFill="1" applyBorder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4" fontId="5" fillId="0" borderId="5" xfId="0" applyNumberFormat="1" applyFont="1" applyFill="1" applyBorder="1" applyAlignment="1">
      <alignment wrapText="1"/>
    </xf>
    <xf numFmtId="49" fontId="26" fillId="2" borderId="5" xfId="0" applyNumberFormat="1" applyFont="1" applyFill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4" fontId="7" fillId="2" borderId="5" xfId="0" applyNumberFormat="1" applyFont="1" applyFill="1" applyBorder="1"/>
    <xf numFmtId="4" fontId="8" fillId="0" borderId="5" xfId="0" applyNumberFormat="1" applyFont="1" applyFill="1" applyBorder="1" applyAlignment="1">
      <alignment wrapText="1"/>
    </xf>
    <xf numFmtId="4" fontId="8" fillId="0" borderId="5" xfId="0" applyNumberFormat="1" applyFont="1" applyBorder="1" applyAlignment="1">
      <alignment horizontal="right"/>
    </xf>
    <xf numFmtId="4" fontId="12" fillId="0" borderId="5" xfId="0" applyNumberFormat="1" applyFont="1" applyBorder="1"/>
    <xf numFmtId="4" fontId="21" fillId="0" borderId="5" xfId="0" applyNumberFormat="1" applyFont="1" applyBorder="1"/>
    <xf numFmtId="0" fontId="5" fillId="0" borderId="5" xfId="0" applyFont="1" applyBorder="1" applyAlignment="1">
      <alignment horizontal="left" wrapText="1"/>
    </xf>
    <xf numFmtId="4" fontId="13" fillId="0" borderId="5" xfId="0" applyNumberFormat="1" applyFont="1" applyBorder="1"/>
    <xf numFmtId="0" fontId="8" fillId="0" borderId="5" xfId="0" applyFont="1" applyFill="1" applyBorder="1"/>
    <xf numFmtId="49" fontId="14" fillId="0" borderId="5" xfId="0" applyNumberFormat="1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wrapText="1"/>
    </xf>
    <xf numFmtId="0" fontId="14" fillId="0" borderId="5" xfId="0" applyFont="1" applyBorder="1" applyAlignment="1">
      <alignment horizontal="left"/>
    </xf>
    <xf numFmtId="0" fontId="5" fillId="0" borderId="5" xfId="0" applyFont="1" applyFill="1" applyBorder="1" applyAlignment="1">
      <alignment wrapText="1"/>
    </xf>
    <xf numFmtId="4" fontId="5" fillId="0" borderId="5" xfId="0" applyNumberFormat="1" applyFont="1" applyFill="1" applyBorder="1"/>
    <xf numFmtId="0" fontId="7" fillId="2" borderId="5" xfId="0" applyFont="1" applyFill="1" applyBorder="1" applyAlignment="1">
      <alignment wrapText="1"/>
    </xf>
    <xf numFmtId="0" fontId="8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4" fontId="1" fillId="0" borderId="5" xfId="0" applyNumberFormat="1" applyFont="1" applyBorder="1" applyAlignment="1">
      <alignment wrapText="1"/>
    </xf>
    <xf numFmtId="0" fontId="13" fillId="0" borderId="5" xfId="0" applyFont="1" applyBorder="1" applyAlignment="1">
      <alignment horizontal="center" wrapText="1"/>
    </xf>
    <xf numFmtId="4" fontId="13" fillId="0" borderId="5" xfId="0" applyNumberFormat="1" applyFont="1" applyBorder="1" applyAlignment="1">
      <alignment wrapText="1"/>
    </xf>
    <xf numFmtId="0" fontId="12" fillId="0" borderId="5" xfId="0" applyFont="1" applyBorder="1" applyAlignment="1">
      <alignment horizontal="center" wrapText="1"/>
    </xf>
    <xf numFmtId="4" fontId="12" fillId="0" borderId="5" xfId="0" applyNumberFormat="1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14" fillId="0" borderId="2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4" fontId="14" fillId="0" borderId="2" xfId="1" applyNumberFormat="1" applyFont="1" applyBorder="1" applyAlignment="1">
      <alignment horizontal="center"/>
    </xf>
    <xf numFmtId="0" fontId="3" fillId="0" borderId="4" xfId="1" applyFont="1" applyBorder="1" applyAlignment="1">
      <alignment horizontal="left" wrapText="1"/>
    </xf>
    <xf numFmtId="4" fontId="6" fillId="0" borderId="5" xfId="1" applyNumberFormat="1" applyFont="1" applyBorder="1" applyAlignment="1">
      <alignment horizontal="right"/>
    </xf>
    <xf numFmtId="4" fontId="7" fillId="0" borderId="5" xfId="1" applyNumberFormat="1" applyFont="1" applyBorder="1"/>
    <xf numFmtId="0" fontId="2" fillId="0" borderId="4" xfId="1" applyBorder="1" applyAlignment="1">
      <alignment wrapText="1"/>
    </xf>
    <xf numFmtId="4" fontId="2" fillId="0" borderId="5" xfId="1" applyNumberFormat="1" applyBorder="1" applyAlignment="1">
      <alignment horizontal="right"/>
    </xf>
    <xf numFmtId="4" fontId="14" fillId="0" borderId="5" xfId="1" applyNumberFormat="1" applyFont="1" applyBorder="1"/>
    <xf numFmtId="0" fontId="8" fillId="2" borderId="5" xfId="1" applyFont="1" applyFill="1" applyBorder="1" applyAlignment="1">
      <alignment horizontal="center"/>
    </xf>
    <xf numFmtId="0" fontId="8" fillId="2" borderId="4" xfId="1" applyFont="1" applyFill="1" applyBorder="1" applyAlignment="1">
      <alignment wrapText="1"/>
    </xf>
    <xf numFmtId="4" fontId="8" fillId="2" borderId="5" xfId="1" applyNumberFormat="1" applyFont="1" applyFill="1" applyBorder="1" applyAlignment="1">
      <alignment horizontal="right" wrapText="1"/>
    </xf>
    <xf numFmtId="4" fontId="8" fillId="2" borderId="5" xfId="1" applyNumberFormat="1" applyFont="1" applyFill="1" applyBorder="1"/>
    <xf numFmtId="4" fontId="6" fillId="0" borderId="5" xfId="1" applyNumberFormat="1" applyFont="1" applyFill="1" applyBorder="1" applyAlignment="1">
      <alignment horizontal="righ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7" fillId="0" borderId="5" xfId="0" applyNumberFormat="1" applyFont="1" applyBorder="1" applyAlignment="1">
      <alignment wrapText="1"/>
    </xf>
    <xf numFmtId="0" fontId="6" fillId="0" borderId="5" xfId="0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4" fontId="16" fillId="0" borderId="5" xfId="0" applyNumberFormat="1" applyFont="1" applyBorder="1"/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4" fontId="6" fillId="2" borderId="5" xfId="0" applyNumberFormat="1" applyFont="1" applyFill="1" applyBorder="1"/>
    <xf numFmtId="4" fontId="7" fillId="2" borderId="5" xfId="0" applyNumberFormat="1" applyFont="1" applyFill="1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4" fontId="1" fillId="0" borderId="5" xfId="0" applyNumberFormat="1" applyFont="1" applyBorder="1"/>
    <xf numFmtId="0" fontId="24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23" fillId="0" borderId="5" xfId="0" applyFont="1" applyFill="1" applyBorder="1" applyAlignment="1">
      <alignment wrapText="1"/>
    </xf>
    <xf numFmtId="4" fontId="23" fillId="0" borderId="5" xfId="0" applyNumberFormat="1" applyFont="1" applyFill="1" applyBorder="1" applyAlignment="1">
      <alignment horizontal="right"/>
    </xf>
    <xf numFmtId="0" fontId="21" fillId="0" borderId="0" xfId="0" applyFont="1"/>
    <xf numFmtId="0" fontId="0" fillId="0" borderId="7" xfId="0" applyBorder="1"/>
    <xf numFmtId="4" fontId="0" fillId="0" borderId="7" xfId="0" applyNumberFormat="1" applyBorder="1"/>
    <xf numFmtId="4" fontId="14" fillId="0" borderId="2" xfId="0" applyNumberFormat="1" applyFont="1" applyBorder="1"/>
    <xf numFmtId="0" fontId="5" fillId="0" borderId="4" xfId="0" applyFont="1" applyBorder="1" applyAlignment="1">
      <alignment horizontal="center" wrapText="1"/>
    </xf>
    <xf numFmtId="0" fontId="32" fillId="0" borderId="5" xfId="0" applyFont="1" applyBorder="1" applyAlignment="1">
      <alignment wrapText="1"/>
    </xf>
    <xf numFmtId="4" fontId="29" fillId="0" borderId="5" xfId="0" applyNumberFormat="1" applyFont="1" applyBorder="1"/>
    <xf numFmtId="49" fontId="0" fillId="0" borderId="5" xfId="0" applyNumberFormat="1" applyBorder="1" applyAlignment="1">
      <alignment horizontal="left" wrapText="1"/>
    </xf>
    <xf numFmtId="49" fontId="0" fillId="0" borderId="5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0" fontId="26" fillId="0" borderId="5" xfId="0" applyFont="1" applyBorder="1" applyAlignment="1">
      <alignment wrapText="1"/>
    </xf>
    <xf numFmtId="0" fontId="22" fillId="0" borderId="5" xfId="0" applyFont="1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23" fillId="4" borderId="5" xfId="0" applyFont="1" applyFill="1" applyBorder="1" applyAlignment="1">
      <alignment wrapText="1"/>
    </xf>
    <xf numFmtId="49" fontId="23" fillId="4" borderId="5" xfId="0" applyNumberFormat="1" applyFont="1" applyFill="1" applyBorder="1" applyAlignment="1">
      <alignment horizontal="center" wrapText="1"/>
    </xf>
    <xf numFmtId="0" fontId="6" fillId="4" borderId="5" xfId="0" applyFont="1" applyFill="1" applyBorder="1" applyAlignment="1">
      <alignment wrapText="1" shrinkToFit="1"/>
    </xf>
    <xf numFmtId="4" fontId="23" fillId="4" borderId="5" xfId="0" applyNumberFormat="1" applyFont="1" applyFill="1" applyBorder="1"/>
    <xf numFmtId="4" fontId="23" fillId="4" borderId="5" xfId="0" applyNumberFormat="1" applyFont="1" applyFill="1" applyBorder="1" applyAlignment="1">
      <alignment horizontal="right"/>
    </xf>
    <xf numFmtId="0" fontId="23" fillId="0" borderId="5" xfId="0" applyFont="1" applyBorder="1" applyAlignment="1">
      <alignment wrapText="1"/>
    </xf>
    <xf numFmtId="49" fontId="23" fillId="0" borderId="5" xfId="0" applyNumberFormat="1" applyFont="1" applyBorder="1" applyAlignment="1">
      <alignment horizontal="center" wrapText="1"/>
    </xf>
    <xf numFmtId="0" fontId="23" fillId="0" borderId="5" xfId="0" applyFont="1" applyBorder="1" applyAlignment="1">
      <alignment wrapText="1" shrinkToFit="1"/>
    </xf>
    <xf numFmtId="4" fontId="23" fillId="0" borderId="5" xfId="0" applyNumberFormat="1" applyFont="1" applyBorder="1"/>
    <xf numFmtId="4" fontId="23" fillId="0" borderId="5" xfId="0" applyNumberFormat="1" applyFont="1" applyBorder="1" applyAlignment="1">
      <alignment horizontal="right"/>
    </xf>
    <xf numFmtId="0" fontId="0" fillId="0" borderId="5" xfId="0" applyNumberFormat="1" applyBorder="1" applyAlignment="1">
      <alignment horizontal="center" wrapText="1"/>
    </xf>
    <xf numFmtId="4" fontId="2" fillId="0" borderId="5" xfId="0" applyNumberFormat="1" applyFont="1" applyBorder="1" applyAlignment="1">
      <alignment horizontal="right"/>
    </xf>
    <xf numFmtId="4" fontId="5" fillId="0" borderId="5" xfId="0" applyNumberFormat="1" applyFont="1" applyBorder="1" applyAlignment="1">
      <alignment horizontal="right"/>
    </xf>
    <xf numFmtId="0" fontId="26" fillId="2" borderId="5" xfId="0" applyFont="1" applyFill="1" applyBorder="1" applyAlignment="1">
      <alignment horizontal="left" wrapText="1"/>
    </xf>
    <xf numFmtId="0" fontId="5" fillId="2" borderId="5" xfId="0" applyNumberFormat="1" applyFont="1" applyFill="1" applyBorder="1" applyAlignment="1">
      <alignment horizontal="center" wrapText="1"/>
    </xf>
    <xf numFmtId="4" fontId="7" fillId="2" borderId="5" xfId="0" applyNumberFormat="1" applyFont="1" applyFill="1" applyBorder="1" applyAlignment="1">
      <alignment horizontal="right"/>
    </xf>
    <xf numFmtId="4" fontId="2" fillId="0" borderId="5" xfId="0" applyNumberFormat="1" applyFont="1" applyBorder="1" applyAlignment="1">
      <alignment horizontal="right" wrapText="1"/>
    </xf>
    <xf numFmtId="49" fontId="0" fillId="0" borderId="5" xfId="0" applyNumberFormat="1" applyBorder="1" applyAlignment="1">
      <alignment horizontal="right" wrapText="1"/>
    </xf>
    <xf numFmtId="49" fontId="28" fillId="0" borderId="5" xfId="0" applyNumberFormat="1" applyFont="1" applyFill="1" applyBorder="1" applyAlignment="1">
      <alignment horizontal="left" wrapText="1"/>
    </xf>
    <xf numFmtId="0" fontId="28" fillId="0" borderId="5" xfId="0" applyNumberFormat="1" applyFont="1" applyFill="1" applyBorder="1" applyAlignment="1">
      <alignment horizontal="center" wrapText="1"/>
    </xf>
    <xf numFmtId="0" fontId="28" fillId="0" borderId="5" xfId="0" applyFont="1" applyFill="1" applyBorder="1" applyAlignment="1">
      <alignment wrapText="1"/>
    </xf>
    <xf numFmtId="4" fontId="28" fillId="0" borderId="5" xfId="0" applyNumberFormat="1" applyFont="1" applyFill="1" applyBorder="1" applyAlignment="1">
      <alignment wrapText="1"/>
    </xf>
    <xf numFmtId="49" fontId="26" fillId="2" borderId="5" xfId="0" applyNumberFormat="1" applyFont="1" applyFill="1" applyBorder="1" applyAlignment="1">
      <alignment horizontal="left" wrapText="1"/>
    </xf>
    <xf numFmtId="0" fontId="0" fillId="2" borderId="0" xfId="0" applyFill="1"/>
    <xf numFmtId="0" fontId="5" fillId="0" borderId="5" xfId="0" applyNumberFormat="1" applyFont="1" applyFill="1" applyBorder="1" applyAlignment="1">
      <alignment horizontal="center" wrapText="1"/>
    </xf>
    <xf numFmtId="0" fontId="14" fillId="0" borderId="5" xfId="0" applyNumberFormat="1" applyFont="1" applyFill="1" applyBorder="1" applyAlignment="1">
      <alignment horizontal="center" wrapText="1"/>
    </xf>
    <xf numFmtId="4" fontId="14" fillId="0" borderId="5" xfId="0" applyNumberFormat="1" applyFont="1" applyFill="1" applyBorder="1" applyAlignment="1">
      <alignment wrapText="1"/>
    </xf>
    <xf numFmtId="0" fontId="2" fillId="0" borderId="5" xfId="0" applyNumberFormat="1" applyFont="1" applyFill="1" applyBorder="1" applyAlignment="1">
      <alignment horizontal="center" wrapText="1"/>
    </xf>
    <xf numFmtId="4" fontId="18" fillId="0" borderId="5" xfId="0" applyNumberFormat="1" applyFont="1" applyFill="1" applyBorder="1" applyAlignment="1">
      <alignment wrapText="1"/>
    </xf>
    <xf numFmtId="0" fontId="8" fillId="0" borderId="5" xfId="0" applyNumberFormat="1" applyFont="1" applyFill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left" wrapText="1"/>
    </xf>
    <xf numFmtId="49" fontId="9" fillId="2" borderId="5" xfId="0" applyNumberFormat="1" applyFont="1" applyFill="1" applyBorder="1" applyAlignment="1">
      <alignment horizontal="left" wrapText="1"/>
    </xf>
    <xf numFmtId="49" fontId="5" fillId="2" borderId="5" xfId="0" applyNumberFormat="1" applyFont="1" applyFill="1" applyBorder="1" applyAlignment="1">
      <alignment horizontal="left" wrapText="1"/>
    </xf>
    <xf numFmtId="4" fontId="8" fillId="0" borderId="5" xfId="0" applyNumberFormat="1" applyFont="1" applyBorder="1" applyAlignment="1">
      <alignment horizontal="right" wrapText="1"/>
    </xf>
    <xf numFmtId="0" fontId="14" fillId="0" borderId="5" xfId="0" applyNumberFormat="1" applyFont="1" applyBorder="1" applyAlignment="1">
      <alignment horizontal="center" wrapText="1"/>
    </xf>
    <xf numFmtId="4" fontId="14" fillId="0" borderId="5" xfId="0" applyNumberFormat="1" applyFont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49" fontId="8" fillId="0" borderId="5" xfId="0" applyNumberFormat="1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5" xfId="0" applyNumberFormat="1" applyFont="1" applyBorder="1" applyAlignment="1">
      <alignment horizontal="center" wrapText="1"/>
    </xf>
    <xf numFmtId="0" fontId="13" fillId="0" borderId="5" xfId="0" applyNumberFormat="1" applyFont="1" applyBorder="1" applyAlignment="1">
      <alignment horizontal="center" wrapText="1"/>
    </xf>
    <xf numFmtId="0" fontId="13" fillId="0" borderId="5" xfId="0" applyFont="1" applyBorder="1" applyAlignment="1">
      <alignment wrapText="1"/>
    </xf>
    <xf numFmtId="49" fontId="28" fillId="0" borderId="5" xfId="0" applyNumberFormat="1" applyFont="1" applyFill="1" applyBorder="1" applyAlignment="1">
      <alignment horizontal="right" wrapText="1"/>
    </xf>
    <xf numFmtId="0" fontId="27" fillId="0" borderId="5" xfId="0" applyFont="1" applyFill="1" applyBorder="1" applyAlignment="1">
      <alignment wrapText="1"/>
    </xf>
    <xf numFmtId="0" fontId="6" fillId="4" borderId="5" xfId="0" applyFont="1" applyFill="1" applyBorder="1" applyAlignment="1">
      <alignment shrinkToFit="1"/>
    </xf>
    <xf numFmtId="49" fontId="6" fillId="4" borderId="4" xfId="0" applyNumberFormat="1" applyFont="1" applyFill="1" applyBorder="1" applyAlignment="1">
      <alignment horizontal="center" wrapText="1"/>
    </xf>
    <xf numFmtId="0" fontId="6" fillId="4" borderId="5" xfId="0" applyFont="1" applyFill="1" applyBorder="1" applyAlignment="1">
      <alignment wrapText="1"/>
    </xf>
    <xf numFmtId="49" fontId="2" fillId="0" borderId="9" xfId="0" applyNumberFormat="1" applyFont="1" applyBorder="1" applyAlignment="1">
      <alignment horizontal="left"/>
    </xf>
    <xf numFmtId="4" fontId="4" fillId="4" borderId="5" xfId="0" applyNumberFormat="1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4" fontId="7" fillId="0" borderId="5" xfId="0" applyNumberFormat="1" applyFont="1" applyFill="1" applyBorder="1"/>
    <xf numFmtId="4" fontId="7" fillId="0" borderId="5" xfId="0" applyNumberFormat="1" applyFont="1" applyFill="1" applyBorder="1" applyAlignment="1">
      <alignment horizontal="right"/>
    </xf>
    <xf numFmtId="0" fontId="8" fillId="5" borderId="5" xfId="0" applyFont="1" applyFill="1" applyBorder="1" applyAlignment="1">
      <alignment horizontal="center" wrapText="1"/>
    </xf>
    <xf numFmtId="0" fontId="13" fillId="5" borderId="5" xfId="0" applyFont="1" applyFill="1" applyBorder="1"/>
    <xf numFmtId="0" fontId="8" fillId="0" borderId="5" xfId="1" applyFont="1" applyFill="1" applyBorder="1" applyAlignment="1">
      <alignment horizontal="center"/>
    </xf>
    <xf numFmtId="0" fontId="8" fillId="0" borderId="4" xfId="1" applyFont="1" applyFill="1" applyBorder="1" applyAlignment="1">
      <alignment wrapText="1"/>
    </xf>
    <xf numFmtId="4" fontId="8" fillId="0" borderId="5" xfId="1" applyNumberFormat="1" applyFont="1" applyFill="1" applyBorder="1" applyAlignment="1">
      <alignment horizontal="right" wrapText="1"/>
    </xf>
    <xf numFmtId="4" fontId="8" fillId="0" borderId="5" xfId="1" applyNumberFormat="1" applyFont="1" applyFill="1" applyBorder="1"/>
    <xf numFmtId="0" fontId="0" fillId="0" borderId="0" xfId="0" applyFill="1"/>
    <xf numFmtId="0" fontId="8" fillId="0" borderId="4" xfId="1" applyFont="1" applyFill="1" applyBorder="1" applyAlignment="1">
      <alignment horizontal="left" wrapText="1"/>
    </xf>
    <xf numFmtId="4" fontId="8" fillId="0" borderId="5" xfId="1" applyNumberFormat="1" applyFont="1" applyFill="1" applyBorder="1" applyAlignment="1">
      <alignment horizontal="right"/>
    </xf>
    <xf numFmtId="4" fontId="5" fillId="0" borderId="5" xfId="1" applyNumberFormat="1" applyFont="1" applyFill="1" applyBorder="1"/>
    <xf numFmtId="0" fontId="5" fillId="0" borderId="5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wrapText="1"/>
    </xf>
    <xf numFmtId="4" fontId="5" fillId="0" borderId="5" xfId="1" applyNumberFormat="1" applyFont="1" applyFill="1" applyBorder="1" applyAlignment="1">
      <alignment horizontal="right" wrapText="1"/>
    </xf>
    <xf numFmtId="4" fontId="5" fillId="0" borderId="5" xfId="1" applyNumberFormat="1" applyFont="1" applyFill="1" applyBorder="1" applyAlignment="1">
      <alignment wrapText="1"/>
    </xf>
    <xf numFmtId="0" fontId="5" fillId="0" borderId="5" xfId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right"/>
    </xf>
    <xf numFmtId="0" fontId="8" fillId="0" borderId="5" xfId="1" applyFont="1" applyFill="1" applyBorder="1" applyAlignment="1">
      <alignment horizontal="center" wrapText="1"/>
    </xf>
    <xf numFmtId="4" fontId="8" fillId="0" borderId="5" xfId="1" applyNumberFormat="1" applyFont="1" applyFill="1" applyBorder="1" applyAlignment="1">
      <alignment wrapText="1"/>
    </xf>
    <xf numFmtId="0" fontId="13" fillId="0" borderId="5" xfId="0" applyFont="1" applyBorder="1" applyAlignment="1">
      <alignment horizontal="center"/>
    </xf>
    <xf numFmtId="0" fontId="13" fillId="0" borderId="5" xfId="0" applyFont="1" applyBorder="1"/>
    <xf numFmtId="0" fontId="12" fillId="0" borderId="5" xfId="0" applyFont="1" applyBorder="1" applyAlignment="1">
      <alignment horizontal="center"/>
    </xf>
    <xf numFmtId="0" fontId="12" fillId="0" borderId="5" xfId="0" applyFont="1" applyBorder="1"/>
    <xf numFmtId="0" fontId="8" fillId="5" borderId="5" xfId="0" applyNumberFormat="1" applyFont="1" applyFill="1" applyBorder="1" applyAlignment="1">
      <alignment horizontal="center" wrapText="1"/>
    </xf>
    <xf numFmtId="4" fontId="0" fillId="0" borderId="0" xfId="0" applyNumberFormat="1"/>
    <xf numFmtId="0" fontId="3" fillId="7" borderId="7" xfId="0" applyFont="1" applyFill="1" applyBorder="1"/>
    <xf numFmtId="4" fontId="23" fillId="7" borderId="5" xfId="0" applyNumberFormat="1" applyFont="1" applyFill="1" applyBorder="1" applyAlignment="1">
      <alignment shrinkToFit="1"/>
    </xf>
    <xf numFmtId="0" fontId="6" fillId="8" borderId="5" xfId="0" applyFont="1" applyFill="1" applyBorder="1" applyAlignment="1">
      <alignment shrinkToFit="1"/>
    </xf>
    <xf numFmtId="49" fontId="6" fillId="8" borderId="4" xfId="0" applyNumberFormat="1" applyFont="1" applyFill="1" applyBorder="1" applyAlignment="1">
      <alignment horizontal="center" wrapText="1"/>
    </xf>
    <xf numFmtId="0" fontId="6" fillId="8" borderId="5" xfId="0" applyFont="1" applyFill="1" applyBorder="1" applyAlignment="1">
      <alignment wrapText="1"/>
    </xf>
    <xf numFmtId="4" fontId="3" fillId="8" borderId="5" xfId="0" applyNumberFormat="1" applyFont="1" applyFill="1" applyBorder="1"/>
    <xf numFmtId="4" fontId="30" fillId="0" borderId="5" xfId="0" applyNumberFormat="1" applyFont="1" applyBorder="1"/>
    <xf numFmtId="0" fontId="30" fillId="0" borderId="5" xfId="0" applyFont="1" applyBorder="1"/>
    <xf numFmtId="4" fontId="2" fillId="0" borderId="5" xfId="0" applyNumberFormat="1" applyFont="1" applyBorder="1"/>
    <xf numFmtId="4" fontId="8" fillId="0" borderId="9" xfId="0" applyNumberFormat="1" applyFont="1" applyBorder="1"/>
    <xf numFmtId="4" fontId="8" fillId="0" borderId="5" xfId="0" applyNumberFormat="1" applyFont="1" applyFill="1" applyBorder="1"/>
    <xf numFmtId="4" fontId="8" fillId="0" borderId="5" xfId="1" applyNumberFormat="1" applyFont="1" applyBorder="1"/>
    <xf numFmtId="0" fontId="8" fillId="0" borderId="5" xfId="0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right"/>
    </xf>
    <xf numFmtId="4" fontId="8" fillId="0" borderId="5" xfId="0" applyNumberFormat="1" applyFont="1" applyFill="1" applyBorder="1" applyAlignment="1">
      <alignment horizontal="right" wrapText="1"/>
    </xf>
    <xf numFmtId="4" fontId="6" fillId="3" borderId="5" xfId="0" applyNumberFormat="1" applyFont="1" applyFill="1" applyBorder="1"/>
    <xf numFmtId="0" fontId="35" fillId="3" borderId="5" xfId="0" applyFont="1" applyFill="1" applyBorder="1" applyAlignment="1">
      <alignment wrapText="1"/>
    </xf>
    <xf numFmtId="0" fontId="36" fillId="3" borderId="4" xfId="0" applyFont="1" applyFill="1" applyBorder="1" applyAlignment="1">
      <alignment horizontal="center" wrapText="1"/>
    </xf>
    <xf numFmtId="0" fontId="37" fillId="3" borderId="5" xfId="0" applyFont="1" applyFill="1" applyBorder="1" applyAlignment="1">
      <alignment wrapText="1"/>
    </xf>
    <xf numFmtId="0" fontId="8" fillId="0" borderId="4" xfId="0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left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Fill="1" applyBorder="1" applyAlignment="1">
      <alignment wrapText="1"/>
    </xf>
    <xf numFmtId="49" fontId="12" fillId="0" borderId="5" xfId="0" applyNumberFormat="1" applyFont="1" applyBorder="1" applyAlignment="1">
      <alignment horizontal="center" wrapText="1"/>
    </xf>
    <xf numFmtId="49" fontId="12" fillId="0" borderId="7" xfId="0" applyNumberFormat="1" applyFont="1" applyBorder="1" applyAlignment="1">
      <alignment horizontal="left" wrapText="1"/>
    </xf>
    <xf numFmtId="0" fontId="13" fillId="0" borderId="4" xfId="0" applyFont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left" wrapText="1"/>
    </xf>
    <xf numFmtId="0" fontId="8" fillId="2" borderId="5" xfId="0" applyFont="1" applyFill="1" applyBorder="1" applyAlignment="1">
      <alignment wrapText="1"/>
    </xf>
    <xf numFmtId="4" fontId="8" fillId="2" borderId="5" xfId="0" applyNumberFormat="1" applyFont="1" applyFill="1" applyBorder="1" applyAlignment="1">
      <alignment wrapText="1"/>
    </xf>
    <xf numFmtId="4" fontId="8" fillId="2" borderId="5" xfId="0" applyNumberFormat="1" applyFont="1" applyFill="1" applyBorder="1"/>
    <xf numFmtId="4" fontId="8" fillId="2" borderId="5" xfId="0" applyNumberFormat="1" applyFont="1" applyFill="1" applyBorder="1" applyAlignment="1">
      <alignment horizontal="right"/>
    </xf>
    <xf numFmtId="49" fontId="8" fillId="5" borderId="5" xfId="0" applyNumberFormat="1" applyFont="1" applyFill="1" applyBorder="1" applyAlignment="1">
      <alignment horizontal="left" wrapText="1"/>
    </xf>
    <xf numFmtId="0" fontId="13" fillId="5" borderId="5" xfId="0" applyFont="1" applyFill="1" applyBorder="1" applyAlignment="1">
      <alignment wrapText="1"/>
    </xf>
    <xf numFmtId="4" fontId="13" fillId="5" borderId="5" xfId="0" applyNumberFormat="1" applyFont="1" applyFill="1" applyBorder="1" applyAlignment="1">
      <alignment wrapText="1"/>
    </xf>
    <xf numFmtId="4" fontId="8" fillId="5" borderId="5" xfId="0" applyNumberFormat="1" applyFont="1" applyFill="1" applyBorder="1" applyAlignment="1">
      <alignment horizontal="right" wrapText="1"/>
    </xf>
    <xf numFmtId="4" fontId="13" fillId="5" borderId="5" xfId="0" applyNumberFormat="1" applyFont="1" applyFill="1" applyBorder="1"/>
    <xf numFmtId="0" fontId="2" fillId="0" borderId="5" xfId="0" applyNumberFormat="1" applyFont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left" wrapText="1"/>
    </xf>
    <xf numFmtId="4" fontId="5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/>
    <xf numFmtId="0" fontId="12" fillId="0" borderId="5" xfId="0" applyFont="1" applyFill="1" applyBorder="1" applyAlignment="1">
      <alignment horizontal="left" wrapText="1"/>
    </xf>
    <xf numFmtId="0" fontId="5" fillId="5" borderId="5" xfId="0" applyFont="1" applyFill="1" applyBorder="1" applyAlignment="1">
      <alignment horizontal="left" wrapText="1"/>
    </xf>
    <xf numFmtId="0" fontId="5" fillId="5" borderId="5" xfId="0" applyFont="1" applyFill="1" applyBorder="1" applyAlignment="1">
      <alignment wrapText="1"/>
    </xf>
    <xf numFmtId="4" fontId="5" fillId="5" borderId="5" xfId="0" applyNumberFormat="1" applyFont="1" applyFill="1" applyBorder="1"/>
    <xf numFmtId="0" fontId="5" fillId="5" borderId="5" xfId="0" applyNumberFormat="1" applyFont="1" applyFill="1" applyBorder="1" applyAlignment="1">
      <alignment horizontal="center" wrapText="1"/>
    </xf>
    <xf numFmtId="4" fontId="5" fillId="5" borderId="5" xfId="0" applyNumberFormat="1" applyFont="1" applyFill="1" applyBorder="1" applyAlignment="1">
      <alignment horizontal="right"/>
    </xf>
    <xf numFmtId="0" fontId="2" fillId="0" borderId="5" xfId="0" applyFont="1" applyBorder="1"/>
    <xf numFmtId="0" fontId="30" fillId="0" borderId="5" xfId="0" applyFont="1" applyBorder="1" applyAlignment="1">
      <alignment horizontal="center"/>
    </xf>
    <xf numFmtId="0" fontId="30" fillId="0" borderId="5" xfId="0" applyFont="1" applyBorder="1" applyAlignment="1">
      <alignment wrapText="1"/>
    </xf>
    <xf numFmtId="49" fontId="2" fillId="0" borderId="5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left" wrapText="1"/>
    </xf>
    <xf numFmtId="0" fontId="8" fillId="5" borderId="5" xfId="0" applyFont="1" applyFill="1" applyBorder="1" applyAlignment="1">
      <alignment wrapText="1"/>
    </xf>
    <xf numFmtId="4" fontId="8" fillId="5" borderId="5" xfId="0" applyNumberFormat="1" applyFont="1" applyFill="1" applyBorder="1" applyAlignment="1">
      <alignment wrapText="1"/>
    </xf>
    <xf numFmtId="0" fontId="8" fillId="0" borderId="2" xfId="0" applyFont="1" applyBorder="1" applyAlignment="1">
      <alignment horizontal="left" wrapText="1"/>
    </xf>
    <xf numFmtId="0" fontId="13" fillId="0" borderId="5" xfId="0" applyFont="1" applyFill="1" applyBorder="1" applyAlignment="1">
      <alignment horizontal="left" wrapText="1"/>
    </xf>
    <xf numFmtId="0" fontId="13" fillId="0" borderId="5" xfId="0" applyNumberFormat="1" applyFont="1" applyFill="1" applyBorder="1" applyAlignment="1">
      <alignment horizontal="center" wrapText="1"/>
    </xf>
    <xf numFmtId="0" fontId="13" fillId="0" borderId="5" xfId="0" applyFont="1" applyFill="1" applyBorder="1" applyAlignment="1">
      <alignment wrapText="1"/>
    </xf>
    <xf numFmtId="4" fontId="13" fillId="0" borderId="5" xfId="0" applyNumberFormat="1" applyFont="1" applyFill="1" applyBorder="1"/>
    <xf numFmtId="0" fontId="12" fillId="0" borderId="5" xfId="0" applyNumberFormat="1" applyFont="1" applyFill="1" applyBorder="1" applyAlignment="1">
      <alignment horizontal="center" wrapText="1"/>
    </xf>
    <xf numFmtId="4" fontId="12" fillId="0" borderId="5" xfId="0" applyNumberFormat="1" applyFont="1" applyFill="1" applyBorder="1"/>
    <xf numFmtId="0" fontId="8" fillId="0" borderId="4" xfId="0" applyFont="1" applyFill="1" applyBorder="1"/>
    <xf numFmtId="0" fontId="8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4" fontId="1" fillId="0" borderId="5" xfId="0" applyNumberFormat="1" applyFont="1" applyFill="1" applyBorder="1" applyAlignment="1">
      <alignment wrapText="1"/>
    </xf>
    <xf numFmtId="4" fontId="1" fillId="0" borderId="5" xfId="0" applyNumberFormat="1" applyFont="1" applyFill="1" applyBorder="1"/>
    <xf numFmtId="0" fontId="5" fillId="0" borderId="4" xfId="0" applyFont="1" applyFill="1" applyBorder="1"/>
    <xf numFmtId="0" fontId="12" fillId="0" borderId="5" xfId="0" applyFont="1" applyBorder="1" applyAlignment="1">
      <alignment horizontal="left"/>
    </xf>
    <xf numFmtId="0" fontId="0" fillId="0" borderId="0" xfId="0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21" fillId="0" borderId="0" xfId="0" applyFont="1" applyBorder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41" fillId="0" borderId="16" xfId="0" applyFont="1" applyBorder="1" applyAlignment="1">
      <alignment horizontal="left" vertical="top" wrapText="1"/>
    </xf>
    <xf numFmtId="0" fontId="42" fillId="0" borderId="16" xfId="0" applyFont="1" applyBorder="1" applyAlignment="1">
      <alignment horizontal="right" vertical="top" wrapText="1"/>
    </xf>
    <xf numFmtId="4" fontId="41" fillId="0" borderId="16" xfId="0" applyNumberFormat="1" applyFont="1" applyBorder="1" applyAlignment="1">
      <alignment horizontal="right" vertical="top" wrapText="1"/>
    </xf>
    <xf numFmtId="0" fontId="41" fillId="0" borderId="36" xfId="0" applyFont="1" applyBorder="1" applyAlignment="1">
      <alignment horizontal="left" vertical="top" wrapText="1"/>
    </xf>
    <xf numFmtId="0" fontId="43" fillId="0" borderId="16" xfId="0" applyFont="1" applyBorder="1" applyAlignment="1">
      <alignment horizontal="right" vertical="top" wrapText="1"/>
    </xf>
    <xf numFmtId="4" fontId="43" fillId="0" borderId="16" xfId="0" applyNumberFormat="1" applyFont="1" applyBorder="1" applyAlignment="1">
      <alignment horizontal="right" vertical="top" wrapText="1"/>
    </xf>
    <xf numFmtId="0" fontId="41" fillId="0" borderId="15" xfId="0" applyFont="1" applyBorder="1" applyAlignment="1">
      <alignment horizontal="right" vertical="top" wrapText="1"/>
    </xf>
    <xf numFmtId="0" fontId="43" fillId="0" borderId="18" xfId="0" applyFont="1" applyBorder="1" applyAlignment="1">
      <alignment horizontal="left" vertical="top" wrapText="1"/>
    </xf>
    <xf numFmtId="0" fontId="43" fillId="0" borderId="18" xfId="0" applyFont="1" applyBorder="1" applyAlignment="1">
      <alignment horizontal="justify" vertical="top" wrapText="1"/>
    </xf>
    <xf numFmtId="4" fontId="43" fillId="0" borderId="23" xfId="0" applyNumberFormat="1" applyFont="1" applyBorder="1" applyAlignment="1">
      <alignment horizontal="right" vertical="top" wrapText="1"/>
    </xf>
    <xf numFmtId="4" fontId="43" fillId="0" borderId="0" xfId="0" applyNumberFormat="1" applyFont="1" applyBorder="1" applyAlignment="1">
      <alignment horizontal="right" vertical="top" wrapText="1"/>
    </xf>
    <xf numFmtId="0" fontId="41" fillId="0" borderId="0" xfId="0" applyFont="1" applyBorder="1"/>
    <xf numFmtId="0" fontId="41" fillId="0" borderId="0" xfId="0" applyFont="1" applyBorder="1" applyAlignment="1">
      <alignment horizontal="right"/>
    </xf>
    <xf numFmtId="0" fontId="42" fillId="0" borderId="14" xfId="0" applyFont="1" applyBorder="1" applyAlignment="1">
      <alignment horizontal="left" vertical="top" wrapText="1"/>
    </xf>
    <xf numFmtId="0" fontId="42" fillId="0" borderId="16" xfId="0" applyFont="1" applyBorder="1" applyAlignment="1">
      <alignment horizontal="left" vertical="top" wrapText="1"/>
    </xf>
    <xf numFmtId="0" fontId="41" fillId="0" borderId="13" xfId="0" applyFont="1" applyBorder="1" applyAlignment="1">
      <alignment vertical="top" wrapText="1"/>
    </xf>
    <xf numFmtId="0" fontId="41" fillId="0" borderId="23" xfId="0" applyFont="1" applyBorder="1" applyAlignment="1">
      <alignment vertical="top" wrapText="1"/>
    </xf>
    <xf numFmtId="0" fontId="42" fillId="0" borderId="23" xfId="0" applyFont="1" applyBorder="1" applyAlignment="1">
      <alignment horizontal="center" vertical="top" wrapText="1"/>
    </xf>
    <xf numFmtId="0" fontId="41" fillId="0" borderId="33" xfId="0" applyFont="1" applyBorder="1" applyAlignment="1">
      <alignment horizontal="left" vertical="top" wrapText="1"/>
    </xf>
    <xf numFmtId="0" fontId="41" fillId="0" borderId="32" xfId="0" applyFont="1" applyBorder="1" applyAlignment="1">
      <alignment horizontal="left" vertical="top" wrapText="1"/>
    </xf>
    <xf numFmtId="4" fontId="41" fillId="0" borderId="32" xfId="0" applyNumberFormat="1" applyFont="1" applyBorder="1" applyAlignment="1">
      <alignment horizontal="right" vertical="top" wrapText="1"/>
    </xf>
    <xf numFmtId="0" fontId="41" fillId="0" borderId="23" xfId="0" applyFont="1" applyBorder="1" applyAlignment="1">
      <alignment horizontal="left" vertical="top" wrapText="1"/>
    </xf>
    <xf numFmtId="4" fontId="41" fillId="0" borderId="23" xfId="0" applyNumberFormat="1" applyFont="1" applyBorder="1" applyAlignment="1">
      <alignment horizontal="right" vertical="top" wrapText="1"/>
    </xf>
    <xf numFmtId="0" fontId="41" fillId="0" borderId="29" xfId="0" applyFont="1" applyBorder="1" applyAlignment="1">
      <alignment horizontal="left" vertical="top" wrapText="1"/>
    </xf>
    <xf numFmtId="4" fontId="41" fillId="0" borderId="29" xfId="0" applyNumberFormat="1" applyFont="1" applyBorder="1" applyAlignment="1">
      <alignment horizontal="right" vertical="top" wrapText="1"/>
    </xf>
    <xf numFmtId="4" fontId="41" fillId="0" borderId="39" xfId="0" applyNumberFormat="1" applyFont="1" applyBorder="1" applyAlignment="1">
      <alignment horizontal="right" vertical="top" wrapText="1"/>
    </xf>
    <xf numFmtId="4" fontId="41" fillId="0" borderId="36" xfId="0" applyNumberFormat="1" applyFont="1" applyBorder="1" applyAlignment="1">
      <alignment horizontal="right" vertical="top" wrapText="1"/>
    </xf>
    <xf numFmtId="0" fontId="41" fillId="0" borderId="23" xfId="0" applyFont="1" applyBorder="1" applyAlignment="1">
      <alignment horizontal="right" vertical="top" wrapText="1"/>
    </xf>
    <xf numFmtId="0" fontId="43" fillId="0" borderId="0" xfId="0" applyFont="1" applyBorder="1" applyAlignment="1">
      <alignment horizontal="left" vertical="top" wrapText="1"/>
    </xf>
    <xf numFmtId="0" fontId="41" fillId="0" borderId="0" xfId="0" applyFont="1" applyBorder="1" applyAlignment="1">
      <alignment horizontal="right" vertical="top" wrapText="1"/>
    </xf>
    <xf numFmtId="0" fontId="43" fillId="0" borderId="22" xfId="0" applyFont="1" applyBorder="1" applyAlignment="1">
      <alignment horizontal="left" vertical="top" wrapText="1"/>
    </xf>
    <xf numFmtId="0" fontId="41" fillId="0" borderId="22" xfId="0" applyFont="1" applyBorder="1" applyAlignment="1">
      <alignment horizontal="right" vertical="top" wrapText="1"/>
    </xf>
    <xf numFmtId="0" fontId="43" fillId="0" borderId="17" xfId="0" applyFont="1" applyBorder="1" applyAlignment="1">
      <alignment horizontal="justify" vertical="top" wrapText="1"/>
    </xf>
    <xf numFmtId="0" fontId="43" fillId="0" borderId="0" xfId="0" applyFont="1" applyBorder="1" applyAlignment="1">
      <alignment horizontal="justify" vertical="top" wrapText="1"/>
    </xf>
    <xf numFmtId="0" fontId="41" fillId="0" borderId="22" xfId="0" applyFont="1" applyBorder="1" applyAlignment="1">
      <alignment horizontal="left" vertical="top" wrapText="1"/>
    </xf>
    <xf numFmtId="0" fontId="44" fillId="0" borderId="23" xfId="0" applyFont="1" applyBorder="1" applyAlignment="1">
      <alignment horizontal="left" vertical="top" wrapText="1"/>
    </xf>
    <xf numFmtId="4" fontId="41" fillId="0" borderId="37" xfId="0" applyNumberFormat="1" applyFont="1" applyBorder="1" applyAlignment="1">
      <alignment horizontal="right" vertical="top" wrapText="1"/>
    </xf>
    <xf numFmtId="0" fontId="41" fillId="0" borderId="35" xfId="0" applyFont="1" applyBorder="1" applyAlignment="1">
      <alignment horizontal="left" vertical="top" wrapText="1"/>
    </xf>
    <xf numFmtId="0" fontId="41" fillId="0" borderId="25" xfId="0" applyFont="1" applyBorder="1" applyAlignment="1">
      <alignment horizontal="left" vertical="top" wrapText="1"/>
    </xf>
    <xf numFmtId="0" fontId="41" fillId="0" borderId="17" xfId="0" applyFont="1" applyBorder="1" applyAlignment="1">
      <alignment horizontal="left" vertical="top" wrapText="1"/>
    </xf>
    <xf numFmtId="0" fontId="41" fillId="0" borderId="18" xfId="0" applyFont="1" applyBorder="1" applyAlignment="1">
      <alignment horizontal="left" vertical="top" wrapText="1"/>
    </xf>
    <xf numFmtId="0" fontId="41" fillId="0" borderId="28" xfId="0" applyFont="1" applyBorder="1" applyAlignment="1">
      <alignment horizontal="left" vertical="top" wrapText="1"/>
    </xf>
    <xf numFmtId="0" fontId="41" fillId="0" borderId="21" xfId="0" applyFont="1" applyBorder="1" applyAlignment="1">
      <alignment horizontal="left" vertical="top" wrapText="1"/>
    </xf>
    <xf numFmtId="4" fontId="41" fillId="0" borderId="25" xfId="0" applyNumberFormat="1" applyFont="1" applyBorder="1" applyAlignment="1">
      <alignment horizontal="right" vertical="top" wrapText="1"/>
    </xf>
    <xf numFmtId="0" fontId="41" fillId="0" borderId="25" xfId="0" applyFont="1" applyBorder="1" applyAlignment="1">
      <alignment horizontal="right" vertical="top" wrapText="1"/>
    </xf>
    <xf numFmtId="4" fontId="41" fillId="0" borderId="18" xfId="0" applyNumberFormat="1" applyFont="1" applyBorder="1" applyAlignment="1">
      <alignment horizontal="right" vertical="top" wrapText="1"/>
    </xf>
    <xf numFmtId="0" fontId="41" fillId="0" borderId="28" xfId="0" applyFont="1" applyBorder="1" applyAlignment="1">
      <alignment horizontal="right" vertical="top" wrapText="1"/>
    </xf>
    <xf numFmtId="4" fontId="41" fillId="0" borderId="20" xfId="0" applyNumberFormat="1" applyFont="1" applyBorder="1" applyAlignment="1">
      <alignment horizontal="right" vertical="top" wrapText="1"/>
    </xf>
    <xf numFmtId="0" fontId="41" fillId="0" borderId="20" xfId="0" applyFont="1" applyBorder="1" applyAlignment="1">
      <alignment horizontal="right" vertical="top" wrapText="1"/>
    </xf>
    <xf numFmtId="4" fontId="41" fillId="0" borderId="17" xfId="0" applyNumberFormat="1" applyFont="1" applyBorder="1" applyAlignment="1">
      <alignment horizontal="right" vertical="top" wrapText="1"/>
    </xf>
    <xf numFmtId="0" fontId="41" fillId="0" borderId="18" xfId="0" applyFont="1" applyBorder="1" applyAlignment="1">
      <alignment horizontal="right" vertical="top" wrapText="1"/>
    </xf>
    <xf numFmtId="4" fontId="41" fillId="0" borderId="34" xfId="0" applyNumberFormat="1" applyFont="1" applyBorder="1" applyAlignment="1">
      <alignment horizontal="right" vertical="top" wrapText="1"/>
    </xf>
    <xf numFmtId="4" fontId="43" fillId="0" borderId="24" xfId="0" applyNumberFormat="1" applyFont="1" applyBorder="1" applyAlignment="1">
      <alignment horizontal="right" vertical="top" wrapText="1"/>
    </xf>
    <xf numFmtId="4" fontId="43" fillId="0" borderId="15" xfId="0" applyNumberFormat="1" applyFont="1" applyBorder="1" applyAlignment="1">
      <alignment horizontal="right" vertical="top" wrapText="1"/>
    </xf>
    <xf numFmtId="4" fontId="41" fillId="0" borderId="35" xfId="0" applyNumberFormat="1" applyFont="1" applyBorder="1" applyAlignment="1">
      <alignment horizontal="right" vertical="top" wrapText="1"/>
    </xf>
    <xf numFmtId="0" fontId="41" fillId="0" borderId="18" xfId="0" applyFont="1" applyBorder="1" applyAlignment="1">
      <alignment horizontal="center" vertical="top" wrapText="1"/>
    </xf>
    <xf numFmtId="4" fontId="41" fillId="0" borderId="22" xfId="0" applyNumberFormat="1" applyFont="1" applyBorder="1" applyAlignment="1">
      <alignment horizontal="right" vertical="top" wrapText="1"/>
    </xf>
    <xf numFmtId="0" fontId="43" fillId="0" borderId="0" xfId="0" applyFont="1" applyBorder="1" applyAlignment="1">
      <alignment horizontal="right" vertical="top" wrapText="1"/>
    </xf>
    <xf numFmtId="0" fontId="12" fillId="0" borderId="2" xfId="0" applyFont="1" applyBorder="1" applyAlignment="1">
      <alignment horizontal="left"/>
    </xf>
    <xf numFmtId="0" fontId="13" fillId="5" borderId="5" xfId="0" applyFont="1" applyFill="1" applyBorder="1" applyAlignment="1">
      <alignment horizontal="center"/>
    </xf>
    <xf numFmtId="2" fontId="41" fillId="0" borderId="34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wrapText="1"/>
    </xf>
    <xf numFmtId="0" fontId="13" fillId="5" borderId="5" xfId="0" applyNumberFormat="1" applyFont="1" applyFill="1" applyBorder="1" applyAlignment="1">
      <alignment horizontal="center" wrapText="1"/>
    </xf>
    <xf numFmtId="4" fontId="8" fillId="5" borderId="5" xfId="0" applyNumberFormat="1" applyFont="1" applyFill="1" applyBorder="1" applyAlignment="1">
      <alignment horizontal="right"/>
    </xf>
    <xf numFmtId="0" fontId="5" fillId="5" borderId="5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center"/>
    </xf>
    <xf numFmtId="4" fontId="8" fillId="5" borderId="5" xfId="0" applyNumberFormat="1" applyFont="1" applyFill="1" applyBorder="1"/>
    <xf numFmtId="0" fontId="38" fillId="5" borderId="5" xfId="0" applyFont="1" applyFill="1" applyBorder="1" applyAlignment="1">
      <alignment horizontal="center" wrapText="1"/>
    </xf>
    <xf numFmtId="4" fontId="38" fillId="5" borderId="5" xfId="0" applyNumberFormat="1" applyFont="1" applyFill="1" applyBorder="1" applyAlignment="1">
      <alignment wrapText="1"/>
    </xf>
    <xf numFmtId="0" fontId="8" fillId="5" borderId="5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center"/>
    </xf>
    <xf numFmtId="49" fontId="5" fillId="5" borderId="5" xfId="0" applyNumberFormat="1" applyFont="1" applyFill="1" applyBorder="1" applyAlignment="1">
      <alignment horizontal="left"/>
    </xf>
    <xf numFmtId="0" fontId="8" fillId="5" borderId="5" xfId="0" applyNumberFormat="1" applyFont="1" applyFill="1" applyBorder="1" applyAlignment="1">
      <alignment horizontal="center"/>
    </xf>
    <xf numFmtId="0" fontId="8" fillId="5" borderId="5" xfId="0" applyFont="1" applyFill="1" applyBorder="1"/>
    <xf numFmtId="49" fontId="8" fillId="5" borderId="5" xfId="0" applyNumberFormat="1" applyFont="1" applyFill="1" applyBorder="1" applyAlignment="1">
      <alignment horizontal="left"/>
    </xf>
    <xf numFmtId="49" fontId="19" fillId="5" borderId="5" xfId="0" applyNumberFormat="1" applyFont="1" applyFill="1" applyBorder="1" applyAlignment="1">
      <alignment horizontal="left"/>
    </xf>
    <xf numFmtId="0" fontId="5" fillId="5" borderId="5" xfId="0" applyFont="1" applyFill="1" applyBorder="1" applyAlignment="1">
      <alignment horizontal="center" wrapText="1"/>
    </xf>
    <xf numFmtId="4" fontId="5" fillId="5" borderId="5" xfId="0" applyNumberFormat="1" applyFont="1" applyFill="1" applyBorder="1" applyAlignment="1">
      <alignment wrapText="1"/>
    </xf>
    <xf numFmtId="165" fontId="13" fillId="0" borderId="5" xfId="0" applyNumberFormat="1" applyFont="1" applyBorder="1"/>
    <xf numFmtId="165" fontId="12" fillId="0" borderId="5" xfId="0" applyNumberFormat="1" applyFont="1" applyBorder="1"/>
    <xf numFmtId="165" fontId="13" fillId="5" borderId="5" xfId="0" applyNumberFormat="1" applyFont="1" applyFill="1" applyBorder="1"/>
    <xf numFmtId="4" fontId="21" fillId="0" borderId="2" xfId="0" applyNumberFormat="1" applyFont="1" applyBorder="1"/>
    <xf numFmtId="4" fontId="2" fillId="2" borderId="5" xfId="0" applyNumberFormat="1" applyFont="1" applyFill="1" applyBorder="1"/>
    <xf numFmtId="0" fontId="21" fillId="0" borderId="5" xfId="0" applyFont="1" applyBorder="1"/>
    <xf numFmtId="4" fontId="12" fillId="0" borderId="5" xfId="0" applyNumberFormat="1" applyFont="1" applyBorder="1" applyAlignment="1">
      <alignment horizontal="right"/>
    </xf>
    <xf numFmtId="165" fontId="12" fillId="0" borderId="5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center" wrapText="1"/>
    </xf>
    <xf numFmtId="0" fontId="8" fillId="5" borderId="5" xfId="0" applyFont="1" applyFill="1" applyBorder="1" applyAlignment="1">
      <alignment horizontal="left" wrapText="1"/>
    </xf>
    <xf numFmtId="4" fontId="8" fillId="0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5" xfId="0" applyNumberFormat="1" applyFont="1" applyFill="1" applyBorder="1" applyAlignment="1">
      <alignment horizontal="center" wrapText="1"/>
    </xf>
    <xf numFmtId="49" fontId="8" fillId="0" borderId="5" xfId="0" applyNumberFormat="1" applyFont="1" applyFill="1" applyBorder="1" applyAlignment="1">
      <alignment horizontal="left" wrapText="1"/>
    </xf>
    <xf numFmtId="4" fontId="13" fillId="0" borderId="5" xfId="0" applyNumberFormat="1" applyFont="1" applyFill="1" applyBorder="1" applyAlignment="1">
      <alignment wrapText="1"/>
    </xf>
    <xf numFmtId="0" fontId="5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4" fontId="2" fillId="0" borderId="5" xfId="0" applyNumberFormat="1" applyFont="1" applyFill="1" applyBorder="1" applyAlignment="1">
      <alignment horizontal="right"/>
    </xf>
    <xf numFmtId="49" fontId="5" fillId="5" borderId="5" xfId="0" applyNumberFormat="1" applyFont="1" applyFill="1" applyBorder="1" applyAlignment="1">
      <alignment horizontal="left" wrapText="1"/>
    </xf>
    <xf numFmtId="49" fontId="30" fillId="0" borderId="5" xfId="0" applyNumberFormat="1" applyFont="1" applyBorder="1" applyAlignment="1">
      <alignment horizontal="center" wrapText="1"/>
    </xf>
    <xf numFmtId="0" fontId="30" fillId="0" borderId="5" xfId="0" applyNumberFormat="1" applyFont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165" fontId="13" fillId="0" borderId="5" xfId="0" applyNumberFormat="1" applyFont="1" applyBorder="1" applyAlignment="1">
      <alignment horizontal="right"/>
    </xf>
    <xf numFmtId="165" fontId="12" fillId="0" borderId="0" xfId="0" applyNumberFormat="1" applyFont="1"/>
    <xf numFmtId="165" fontId="12" fillId="0" borderId="2" xfId="0" applyNumberFormat="1" applyFont="1" applyBorder="1"/>
    <xf numFmtId="0" fontId="21" fillId="0" borderId="5" xfId="0" applyFont="1" applyBorder="1" applyAlignment="1">
      <alignment horizontal="center"/>
    </xf>
    <xf numFmtId="0" fontId="21" fillId="0" borderId="5" xfId="0" applyFont="1" applyBorder="1" applyAlignment="1">
      <alignment wrapText="1"/>
    </xf>
    <xf numFmtId="49" fontId="13" fillId="0" borderId="5" xfId="0" applyNumberFormat="1" applyFont="1" applyBorder="1" applyAlignment="1">
      <alignment horizontal="left" wrapText="1"/>
    </xf>
    <xf numFmtId="0" fontId="13" fillId="0" borderId="5" xfId="0" applyFont="1" applyBorder="1" applyAlignment="1">
      <alignment horizontal="left"/>
    </xf>
    <xf numFmtId="0" fontId="13" fillId="5" borderId="5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 wrapText="1"/>
    </xf>
    <xf numFmtId="0" fontId="45" fillId="7" borderId="5" xfId="0" applyFont="1" applyFill="1" applyBorder="1" applyAlignment="1">
      <alignment wrapText="1"/>
    </xf>
    <xf numFmtId="0" fontId="21" fillId="0" borderId="4" xfId="0" applyFont="1" applyBorder="1" applyAlignment="1">
      <alignment horizontal="center"/>
    </xf>
    <xf numFmtId="0" fontId="8" fillId="0" borderId="5" xfId="0" applyFont="1" applyBorder="1"/>
    <xf numFmtId="0" fontId="13" fillId="5" borderId="5" xfId="0" applyFont="1" applyFill="1" applyBorder="1" applyAlignment="1">
      <alignment horizontal="center" wrapText="1"/>
    </xf>
    <xf numFmtId="0" fontId="43" fillId="0" borderId="25" xfId="0" applyFont="1" applyBorder="1" applyAlignment="1">
      <alignment horizontal="left" vertical="top" wrapText="1"/>
    </xf>
    <xf numFmtId="0" fontId="43" fillId="0" borderId="17" xfId="0" applyFont="1" applyBorder="1" applyAlignment="1">
      <alignment horizontal="left" vertical="top" wrapText="1"/>
    </xf>
    <xf numFmtId="4" fontId="41" fillId="0" borderId="19" xfId="0" applyNumberFormat="1" applyFont="1" applyBorder="1" applyAlignment="1">
      <alignment horizontal="right" vertical="top" wrapText="1"/>
    </xf>
    <xf numFmtId="165" fontId="41" fillId="0" borderId="23" xfId="0" applyNumberFormat="1" applyFont="1" applyBorder="1" applyAlignment="1">
      <alignment horizontal="right" vertical="top" wrapText="1"/>
    </xf>
    <xf numFmtId="0" fontId="41" fillId="0" borderId="27" xfId="0" applyFont="1" applyBorder="1" applyAlignment="1">
      <alignment horizontal="right" vertical="top" wrapText="1"/>
    </xf>
    <xf numFmtId="0" fontId="41" fillId="0" borderId="40" xfId="0" applyFont="1" applyBorder="1" applyAlignment="1">
      <alignment horizontal="right" vertical="top" wrapText="1"/>
    </xf>
    <xf numFmtId="165" fontId="41" fillId="0" borderId="19" xfId="0" applyNumberFormat="1" applyFont="1" applyBorder="1" applyAlignment="1">
      <alignment horizontal="right" vertical="top" wrapText="1"/>
    </xf>
    <xf numFmtId="165" fontId="41" fillId="0" borderId="41" xfId="0" applyNumberFormat="1" applyFont="1" applyBorder="1" applyAlignment="1">
      <alignment horizontal="right" vertical="top" wrapText="1"/>
    </xf>
    <xf numFmtId="0" fontId="41" fillId="0" borderId="39" xfId="0" applyFont="1" applyBorder="1" applyAlignment="1">
      <alignment horizontal="right" vertical="top" wrapText="1"/>
    </xf>
    <xf numFmtId="165" fontId="41" fillId="0" borderId="36" xfId="0" applyNumberFormat="1" applyFont="1" applyBorder="1" applyAlignment="1">
      <alignment horizontal="right" vertical="top" wrapText="1"/>
    </xf>
    <xf numFmtId="0" fontId="43" fillId="0" borderId="25" xfId="0" applyFont="1" applyBorder="1" applyAlignment="1">
      <alignment horizontal="justify" vertical="top" wrapText="1"/>
    </xf>
    <xf numFmtId="0" fontId="4" fillId="5" borderId="5" xfId="0" applyFont="1" applyFill="1" applyBorder="1" applyAlignment="1">
      <alignment horizontal="center"/>
    </xf>
    <xf numFmtId="0" fontId="7" fillId="5" borderId="5" xfId="0" applyFont="1" applyFill="1" applyBorder="1" applyAlignment="1">
      <alignment wrapText="1"/>
    </xf>
    <xf numFmtId="4" fontId="7" fillId="5" borderId="5" xfId="0" applyNumberFormat="1" applyFont="1" applyFill="1" applyBorder="1" applyAlignment="1">
      <alignment horizontal="right"/>
    </xf>
    <xf numFmtId="4" fontId="7" fillId="5" borderId="5" xfId="0" applyNumberFormat="1" applyFont="1" applyFill="1" applyBorder="1"/>
    <xf numFmtId="0" fontId="1" fillId="0" borderId="0" xfId="0" applyFont="1"/>
    <xf numFmtId="0" fontId="11" fillId="5" borderId="5" xfId="0" applyFont="1" applyFill="1" applyBorder="1" applyAlignment="1">
      <alignment horizontal="center"/>
    </xf>
    <xf numFmtId="0" fontId="11" fillId="5" borderId="5" xfId="0" applyFont="1" applyFill="1" applyBorder="1"/>
    <xf numFmtId="165" fontId="11" fillId="5" borderId="5" xfId="0" applyNumberFormat="1" applyFont="1" applyFill="1" applyBorder="1"/>
    <xf numFmtId="165" fontId="11" fillId="5" borderId="5" xfId="0" applyNumberFormat="1" applyFont="1" applyFill="1" applyBorder="1" applyAlignment="1">
      <alignment horizontal="right"/>
    </xf>
    <xf numFmtId="0" fontId="43" fillId="0" borderId="29" xfId="0" applyFont="1" applyBorder="1" applyAlignment="1">
      <alignment horizontal="right" vertical="top" wrapText="1"/>
    </xf>
    <xf numFmtId="0" fontId="41" fillId="0" borderId="19" xfId="0" applyFont="1" applyBorder="1" applyAlignment="1">
      <alignment horizontal="left" vertical="top" wrapText="1"/>
    </xf>
    <xf numFmtId="0" fontId="43" fillId="0" borderId="25" xfId="0" applyFont="1" applyBorder="1" applyAlignment="1">
      <alignment horizontal="left" vertical="top" wrapText="1"/>
    </xf>
    <xf numFmtId="0" fontId="43" fillId="0" borderId="17" xfId="0" applyFont="1" applyBorder="1" applyAlignment="1">
      <alignment horizontal="left" vertical="top" wrapText="1"/>
    </xf>
    <xf numFmtId="0" fontId="41" fillId="0" borderId="27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right" vertical="top" wrapText="1"/>
    </xf>
    <xf numFmtId="0" fontId="43" fillId="0" borderId="39" xfId="0" applyFont="1" applyBorder="1" applyAlignment="1">
      <alignment horizontal="right" vertical="top" wrapText="1"/>
    </xf>
    <xf numFmtId="165" fontId="43" fillId="0" borderId="23" xfId="0" applyNumberFormat="1" applyFont="1" applyBorder="1" applyAlignment="1">
      <alignment horizontal="right" vertical="top" wrapText="1"/>
    </xf>
    <xf numFmtId="165" fontId="43" fillId="0" borderId="36" xfId="0" applyNumberFormat="1" applyFont="1" applyBorder="1" applyAlignment="1">
      <alignment horizontal="right" vertical="top" wrapText="1"/>
    </xf>
    <xf numFmtId="0" fontId="41" fillId="0" borderId="40" xfId="0" applyFont="1" applyBorder="1" applyAlignment="1">
      <alignment horizontal="left" vertical="top" wrapText="1"/>
    </xf>
    <xf numFmtId="0" fontId="41" fillId="0" borderId="41" xfId="0" applyFont="1" applyBorder="1" applyAlignment="1">
      <alignment horizontal="left" vertical="top" wrapText="1"/>
    </xf>
    <xf numFmtId="0" fontId="43" fillId="0" borderId="25" xfId="0" applyFont="1" applyBorder="1" applyAlignment="1">
      <alignment horizontal="right" vertical="top" wrapText="1"/>
    </xf>
    <xf numFmtId="4" fontId="43" fillId="0" borderId="17" xfId="0" applyNumberFormat="1" applyFont="1" applyBorder="1" applyAlignment="1">
      <alignment horizontal="right" vertical="top" wrapText="1"/>
    </xf>
    <xf numFmtId="0" fontId="43" fillId="0" borderId="31" xfId="0" applyFont="1" applyBorder="1" applyAlignment="1">
      <alignment horizontal="justify" vertical="top" wrapText="1"/>
    </xf>
    <xf numFmtId="4" fontId="20" fillId="0" borderId="0" xfId="0" applyNumberFormat="1" applyFont="1" applyBorder="1" applyAlignment="1">
      <alignment horizontal="left" vertical="top" wrapText="1"/>
    </xf>
    <xf numFmtId="4" fontId="26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165" fontId="12" fillId="0" borderId="5" xfId="0" applyNumberFormat="1" applyFont="1" applyBorder="1" applyAlignment="1">
      <alignment vertical="center"/>
    </xf>
    <xf numFmtId="165" fontId="21" fillId="0" borderId="5" xfId="0" applyNumberFormat="1" applyFont="1" applyBorder="1"/>
    <xf numFmtId="165" fontId="30" fillId="0" borderId="5" xfId="0" applyNumberFormat="1" applyFont="1" applyBorder="1"/>
    <xf numFmtId="0" fontId="13" fillId="0" borderId="2" xfId="0" applyFont="1" applyBorder="1" applyAlignment="1">
      <alignment horizontal="left"/>
    </xf>
    <xf numFmtId="4" fontId="4" fillId="4" borderId="5" xfId="0" applyNumberFormat="1" applyFont="1" applyFill="1" applyBorder="1" applyAlignment="1">
      <alignment horizontal="right"/>
    </xf>
    <xf numFmtId="4" fontId="4" fillId="5" borderId="5" xfId="1" applyNumberFormat="1" applyFont="1" applyFill="1" applyBorder="1" applyAlignment="1">
      <alignment horizontal="right" wrapText="1"/>
    </xf>
    <xf numFmtId="4" fontId="4" fillId="5" borderId="5" xfId="1" applyNumberFormat="1" applyFont="1" applyFill="1" applyBorder="1"/>
    <xf numFmtId="0" fontId="8" fillId="0" borderId="5" xfId="0" applyFont="1" applyFill="1" applyBorder="1" applyAlignment="1">
      <alignment horizontal="left" wrapText="1"/>
    </xf>
    <xf numFmtId="49" fontId="13" fillId="0" borderId="5" xfId="0" applyNumberFormat="1" applyFont="1" applyBorder="1" applyAlignment="1">
      <alignment horizontal="center"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5" xfId="0" applyNumberFormat="1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wrapText="1"/>
    </xf>
    <xf numFmtId="4" fontId="21" fillId="0" borderId="5" xfId="0" applyNumberFormat="1" applyFont="1" applyBorder="1" applyAlignment="1">
      <alignment wrapText="1"/>
    </xf>
    <xf numFmtId="0" fontId="0" fillId="0" borderId="0" xfId="0" applyBorder="1"/>
    <xf numFmtId="49" fontId="8" fillId="9" borderId="5" xfId="0" applyNumberFormat="1" applyFont="1" applyFill="1" applyBorder="1" applyAlignment="1">
      <alignment horizontal="left" wrapText="1"/>
    </xf>
    <xf numFmtId="0" fontId="13" fillId="9" borderId="5" xfId="0" applyNumberFormat="1" applyFont="1" applyFill="1" applyBorder="1" applyAlignment="1">
      <alignment horizontal="center" wrapText="1"/>
    </xf>
    <xf numFmtId="0" fontId="13" fillId="9" borderId="5" xfId="0" applyFont="1" applyFill="1" applyBorder="1" applyAlignment="1">
      <alignment wrapText="1"/>
    </xf>
    <xf numFmtId="4" fontId="13" fillId="9" borderId="5" xfId="0" applyNumberFormat="1" applyFont="1" applyFill="1" applyBorder="1"/>
    <xf numFmtId="4" fontId="8" fillId="9" borderId="5" xfId="0" applyNumberFormat="1" applyFont="1" applyFill="1" applyBorder="1" applyAlignment="1">
      <alignment horizontal="right"/>
    </xf>
    <xf numFmtId="0" fontId="13" fillId="9" borderId="2" xfId="0" applyFont="1" applyFill="1" applyBorder="1" applyAlignment="1">
      <alignment horizontal="left"/>
    </xf>
    <xf numFmtId="0" fontId="13" fillId="9" borderId="5" xfId="0" applyFont="1" applyFill="1" applyBorder="1" applyAlignment="1">
      <alignment horizontal="center"/>
    </xf>
    <xf numFmtId="0" fontId="44" fillId="0" borderId="25" xfId="0" applyFont="1" applyBorder="1" applyAlignment="1">
      <alignment horizontal="left" vertical="top" wrapText="1"/>
    </xf>
    <xf numFmtId="0" fontId="44" fillId="0" borderId="17" xfId="0" applyFont="1" applyBorder="1" applyAlignment="1">
      <alignment horizontal="left" vertical="top" wrapText="1"/>
    </xf>
    <xf numFmtId="0" fontId="43" fillId="0" borderId="18" xfId="0" applyFont="1" applyBorder="1" applyAlignment="1">
      <alignment horizontal="justify" wrapText="1"/>
    </xf>
    <xf numFmtId="4" fontId="43" fillId="0" borderId="44" xfId="0" applyNumberFormat="1" applyFont="1" applyBorder="1" applyAlignment="1">
      <alignment horizontal="right" vertical="top" wrapText="1"/>
    </xf>
    <xf numFmtId="4" fontId="43" fillId="0" borderId="43" xfId="0" applyNumberFormat="1" applyFont="1" applyBorder="1" applyAlignment="1">
      <alignment horizontal="right" vertical="top" wrapText="1"/>
    </xf>
    <xf numFmtId="49" fontId="46" fillId="0" borderId="5" xfId="0" applyNumberFormat="1" applyFont="1" applyFill="1" applyBorder="1" applyAlignment="1">
      <alignment horizontal="left" wrapText="1"/>
    </xf>
    <xf numFmtId="4" fontId="12" fillId="0" borderId="5" xfId="0" applyNumberFormat="1" applyFont="1" applyBorder="1" applyAlignment="1">
      <alignment horizontal="center"/>
    </xf>
    <xf numFmtId="4" fontId="6" fillId="7" borderId="5" xfId="0" applyNumberFormat="1" applyFont="1" applyFill="1" applyBorder="1" applyAlignment="1">
      <alignment horizontal="right" shrinkToFit="1"/>
    </xf>
    <xf numFmtId="4" fontId="3" fillId="8" borderId="5" xfId="0" applyNumberFormat="1" applyFont="1" applyFill="1" applyBorder="1" applyAlignment="1">
      <alignment horizontal="right" wrapText="1"/>
    </xf>
    <xf numFmtId="165" fontId="0" fillId="0" borderId="0" xfId="0" applyNumberFormat="1"/>
    <xf numFmtId="0" fontId="20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Fill="1" applyBorder="1"/>
    <xf numFmtId="165" fontId="13" fillId="0" borderId="5" xfId="0" applyNumberFormat="1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41" fillId="0" borderId="37" xfId="0" applyFont="1" applyBorder="1" applyAlignment="1">
      <alignment horizontal="left" vertical="top" wrapText="1"/>
    </xf>
    <xf numFmtId="4" fontId="41" fillId="0" borderId="45" xfId="0" applyNumberFormat="1" applyFont="1" applyBorder="1" applyAlignment="1">
      <alignment horizontal="right" vertical="top" wrapText="1"/>
    </xf>
    <xf numFmtId="0" fontId="41" fillId="0" borderId="46" xfId="0" applyFont="1" applyBorder="1" applyAlignment="1">
      <alignment horizontal="left" vertical="top" wrapText="1"/>
    </xf>
    <xf numFmtId="4" fontId="41" fillId="0" borderId="47" xfId="0" applyNumberFormat="1" applyFont="1" applyBorder="1" applyAlignment="1">
      <alignment horizontal="right" vertical="top" wrapText="1"/>
    </xf>
    <xf numFmtId="0" fontId="41" fillId="0" borderId="19" xfId="0" applyFont="1" applyBorder="1" applyAlignment="1">
      <alignment horizontal="right" vertical="top" wrapText="1"/>
    </xf>
    <xf numFmtId="4" fontId="43" fillId="0" borderId="19" xfId="0" applyNumberFormat="1" applyFont="1" applyBorder="1" applyAlignment="1">
      <alignment horizontal="right" vertical="top" wrapText="1"/>
    </xf>
    <xf numFmtId="0" fontId="41" fillId="0" borderId="31" xfId="0" applyFont="1" applyBorder="1" applyAlignment="1">
      <alignment horizontal="left" vertical="top" wrapText="1"/>
    </xf>
    <xf numFmtId="0" fontId="0" fillId="0" borderId="0" xfId="0" applyAlignment="1"/>
    <xf numFmtId="49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Border="1" applyAlignment="1"/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0" fillId="0" borderId="5" xfId="0" applyBorder="1" applyAlignment="1"/>
    <xf numFmtId="0" fontId="5" fillId="0" borderId="0" xfId="0" applyFont="1"/>
    <xf numFmtId="0" fontId="0" fillId="0" borderId="48" xfId="0" applyBorder="1"/>
    <xf numFmtId="0" fontId="10" fillId="0" borderId="0" xfId="0" applyFont="1" applyAlignment="1">
      <alignment horizontal="center"/>
    </xf>
    <xf numFmtId="4" fontId="10" fillId="0" borderId="5" xfId="0" applyNumberFormat="1" applyFont="1" applyBorder="1" applyAlignment="1">
      <alignment horizontal="right"/>
    </xf>
    <xf numFmtId="0" fontId="10" fillId="0" borderId="5" xfId="0" applyFont="1" applyBorder="1"/>
    <xf numFmtId="0" fontId="5" fillId="0" borderId="0" xfId="0" applyFont="1" applyBorder="1"/>
    <xf numFmtId="0" fontId="10" fillId="0" borderId="0" xfId="0" applyFont="1" applyBorder="1"/>
    <xf numFmtId="4" fontId="10" fillId="0" borderId="0" xfId="0" applyNumberFormat="1" applyFont="1" applyBorder="1"/>
    <xf numFmtId="4" fontId="10" fillId="0" borderId="48" xfId="0" applyNumberFormat="1" applyFont="1" applyBorder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5" fillId="0" borderId="0" xfId="0" applyFont="1" applyAlignment="1">
      <alignment horizontal="center"/>
    </xf>
    <xf numFmtId="0" fontId="24" fillId="0" borderId="0" xfId="0" applyFont="1" applyAlignment="1"/>
    <xf numFmtId="0" fontId="5" fillId="0" borderId="0" xfId="0" applyFont="1" applyBorder="1" applyAlignment="1"/>
    <xf numFmtId="4" fontId="3" fillId="0" borderId="5" xfId="0" applyNumberFormat="1" applyFont="1" applyBorder="1" applyAlignment="1"/>
    <xf numFmtId="4" fontId="48" fillId="0" borderId="5" xfId="0" applyNumberFormat="1" applyFont="1" applyBorder="1"/>
    <xf numFmtId="4" fontId="49" fillId="0" borderId="5" xfId="0" applyNumberFormat="1" applyFont="1" applyBorder="1"/>
    <xf numFmtId="0" fontId="41" fillId="0" borderId="26" xfId="0" applyFont="1" applyBorder="1" applyAlignment="1">
      <alignment horizontal="left" vertical="top" wrapText="1"/>
    </xf>
    <xf numFmtId="4" fontId="43" fillId="0" borderId="32" xfId="0" applyNumberFormat="1" applyFont="1" applyBorder="1" applyAlignment="1">
      <alignment horizontal="right" vertical="top" wrapText="1"/>
    </xf>
    <xf numFmtId="0" fontId="43" fillId="0" borderId="18" xfId="0" applyFont="1" applyBorder="1" applyAlignment="1">
      <alignment horizontal="left" vertical="top" wrapText="1"/>
    </xf>
    <xf numFmtId="49" fontId="50" fillId="0" borderId="5" xfId="0" applyNumberFormat="1" applyFont="1" applyBorder="1" applyAlignment="1">
      <alignment horizontal="left" wrapText="1"/>
    </xf>
    <xf numFmtId="0" fontId="43" fillId="0" borderId="25" xfId="0" applyFont="1" applyBorder="1" applyAlignment="1">
      <alignment horizontal="left" vertical="top" wrapText="1"/>
    </xf>
    <xf numFmtId="0" fontId="41" fillId="0" borderId="19" xfId="0" applyFont="1" applyBorder="1" applyAlignment="1">
      <alignment horizontal="left" vertical="top" wrapText="1"/>
    </xf>
    <xf numFmtId="0" fontId="41" fillId="0" borderId="20" xfId="0" applyFont="1" applyBorder="1" applyAlignment="1">
      <alignment horizontal="left" vertical="top" wrapText="1"/>
    </xf>
    <xf numFmtId="0" fontId="20" fillId="10" borderId="5" xfId="0" applyFont="1" applyFill="1" applyBorder="1"/>
    <xf numFmtId="0" fontId="20" fillId="10" borderId="5" xfId="0" applyFont="1" applyFill="1" applyBorder="1" applyAlignment="1">
      <alignment horizontal="center"/>
    </xf>
    <xf numFmtId="0" fontId="20" fillId="10" borderId="5" xfId="0" applyFont="1" applyFill="1" applyBorder="1" applyAlignment="1">
      <alignment wrapText="1"/>
    </xf>
    <xf numFmtId="165" fontId="20" fillId="10" borderId="5" xfId="0" applyNumberFormat="1" applyFont="1" applyFill="1" applyBorder="1"/>
    <xf numFmtId="0" fontId="43" fillId="0" borderId="37" xfId="0" applyFont="1" applyBorder="1" applyAlignment="1">
      <alignment horizontal="justify" vertical="top" wrapText="1"/>
    </xf>
    <xf numFmtId="0" fontId="41" fillId="0" borderId="30" xfId="0" applyFont="1" applyBorder="1" applyAlignment="1">
      <alignment horizontal="left" vertical="top" wrapText="1"/>
    </xf>
    <xf numFmtId="4" fontId="41" fillId="0" borderId="31" xfId="0" applyNumberFormat="1" applyFont="1" applyBorder="1" applyAlignment="1">
      <alignment horizontal="right" vertical="top" wrapText="1"/>
    </xf>
    <xf numFmtId="0" fontId="43" fillId="0" borderId="20" xfId="0" applyFont="1" applyBorder="1" applyAlignment="1">
      <alignment horizontal="justify" vertical="top" wrapText="1"/>
    </xf>
    <xf numFmtId="0" fontId="44" fillId="0" borderId="3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4" fontId="13" fillId="0" borderId="5" xfId="0" applyNumberFormat="1" applyFont="1" applyBorder="1" applyAlignment="1">
      <alignment horizontal="right"/>
    </xf>
    <xf numFmtId="0" fontId="13" fillId="11" borderId="5" xfId="0" applyFont="1" applyFill="1" applyBorder="1" applyAlignment="1">
      <alignment horizontal="left" wrapText="1"/>
    </xf>
    <xf numFmtId="0" fontId="13" fillId="11" borderId="5" xfId="0" applyNumberFormat="1" applyFont="1" applyFill="1" applyBorder="1" applyAlignment="1">
      <alignment horizontal="center" wrapText="1"/>
    </xf>
    <xf numFmtId="0" fontId="13" fillId="11" borderId="5" xfId="0" applyFont="1" applyFill="1" applyBorder="1" applyAlignment="1">
      <alignment wrapText="1"/>
    </xf>
    <xf numFmtId="4" fontId="13" fillId="11" borderId="5" xfId="0" applyNumberFormat="1" applyFont="1" applyFill="1" applyBorder="1"/>
    <xf numFmtId="4" fontId="8" fillId="11" borderId="5" xfId="0" applyNumberFormat="1" applyFont="1" applyFill="1" applyBorder="1" applyAlignment="1">
      <alignment horizontal="right"/>
    </xf>
    <xf numFmtId="0" fontId="8" fillId="9" borderId="5" xfId="0" applyFont="1" applyFill="1" applyBorder="1" applyAlignment="1">
      <alignment horizontal="left" wrapText="1"/>
    </xf>
    <xf numFmtId="49" fontId="8" fillId="9" borderId="5" xfId="0" applyNumberFormat="1" applyFont="1" applyFill="1" applyBorder="1" applyAlignment="1">
      <alignment horizontal="left"/>
    </xf>
    <xf numFmtId="49" fontId="8" fillId="0" borderId="5" xfId="0" applyNumberFormat="1" applyFont="1" applyBorder="1" applyAlignment="1">
      <alignment horizontal="left"/>
    </xf>
    <xf numFmtId="0" fontId="4" fillId="12" borderId="5" xfId="1" applyFont="1" applyFill="1" applyBorder="1" applyAlignment="1">
      <alignment horizontal="center"/>
    </xf>
    <xf numFmtId="0" fontId="4" fillId="12" borderId="4" xfId="1" applyFont="1" applyFill="1" applyBorder="1" applyAlignment="1">
      <alignment wrapText="1"/>
    </xf>
    <xf numFmtId="4" fontId="4" fillId="12" borderId="5" xfId="1" applyNumberFormat="1" applyFont="1" applyFill="1" applyBorder="1" applyAlignment="1">
      <alignment horizontal="right" wrapText="1"/>
    </xf>
    <xf numFmtId="4" fontId="7" fillId="12" borderId="5" xfId="1" applyNumberFormat="1" applyFont="1" applyFill="1" applyBorder="1"/>
    <xf numFmtId="4" fontId="4" fillId="12" borderId="5" xfId="1" applyNumberFormat="1" applyFont="1" applyFill="1" applyBorder="1"/>
    <xf numFmtId="0" fontId="4" fillId="13" borderId="5" xfId="1" applyFont="1" applyFill="1" applyBorder="1" applyAlignment="1">
      <alignment horizontal="center"/>
    </xf>
    <xf numFmtId="0" fontId="4" fillId="13" borderId="4" xfId="1" applyFont="1" applyFill="1" applyBorder="1" applyAlignment="1">
      <alignment wrapText="1"/>
    </xf>
    <xf numFmtId="4" fontId="4" fillId="13" borderId="5" xfId="1" applyNumberFormat="1" applyFont="1" applyFill="1" applyBorder="1" applyAlignment="1">
      <alignment horizontal="right"/>
    </xf>
    <xf numFmtId="4" fontId="7" fillId="13" borderId="5" xfId="1" applyNumberFormat="1" applyFont="1" applyFill="1" applyBorder="1"/>
    <xf numFmtId="0" fontId="7" fillId="13" borderId="5" xfId="1" applyFont="1" applyFill="1" applyBorder="1" applyAlignment="1">
      <alignment horizontal="center"/>
    </xf>
    <xf numFmtId="0" fontId="7" fillId="13" borderId="4" xfId="1" applyFont="1" applyFill="1" applyBorder="1" applyAlignment="1">
      <alignment wrapText="1"/>
    </xf>
    <xf numFmtId="4" fontId="7" fillId="13" borderId="5" xfId="1" applyNumberFormat="1" applyFont="1" applyFill="1" applyBorder="1" applyAlignment="1">
      <alignment horizontal="right"/>
    </xf>
    <xf numFmtId="0" fontId="3" fillId="13" borderId="5" xfId="1" applyFont="1" applyFill="1" applyBorder="1" applyAlignment="1">
      <alignment horizontal="center"/>
    </xf>
    <xf numFmtId="0" fontId="4" fillId="13" borderId="4" xfId="1" applyFont="1" applyFill="1" applyBorder="1" applyAlignment="1">
      <alignment horizontal="left" wrapText="1"/>
    </xf>
    <xf numFmtId="0" fontId="6" fillId="13" borderId="5" xfId="1" applyFont="1" applyFill="1" applyBorder="1" applyAlignment="1">
      <alignment horizontal="center"/>
    </xf>
    <xf numFmtId="0" fontId="6" fillId="13" borderId="4" xfId="1" applyFont="1" applyFill="1" applyBorder="1" applyAlignment="1">
      <alignment wrapText="1"/>
    </xf>
    <xf numFmtId="4" fontId="6" fillId="13" borderId="5" xfId="1" applyNumberFormat="1" applyFont="1" applyFill="1" applyBorder="1" applyAlignment="1">
      <alignment horizontal="right"/>
    </xf>
    <xf numFmtId="4" fontId="23" fillId="13" borderId="5" xfId="1" applyNumberFormat="1" applyFont="1" applyFill="1" applyBorder="1"/>
    <xf numFmtId="0" fontId="32" fillId="11" borderId="5" xfId="1" applyFont="1" applyFill="1" applyBorder="1" applyAlignment="1">
      <alignment horizontal="center"/>
    </xf>
    <xf numFmtId="0" fontId="32" fillId="11" borderId="4" xfId="1" applyFont="1" applyFill="1" applyBorder="1" applyAlignment="1">
      <alignment horizontal="center" wrapText="1"/>
    </xf>
    <xf numFmtId="4" fontId="23" fillId="11" borderId="5" xfId="1" applyNumberFormat="1" applyFont="1" applyFill="1" applyBorder="1" applyAlignment="1">
      <alignment horizontal="right"/>
    </xf>
    <xf numFmtId="4" fontId="23" fillId="11" borderId="5" xfId="1" applyNumberFormat="1" applyFont="1" applyFill="1" applyBorder="1"/>
    <xf numFmtId="0" fontId="7" fillId="12" borderId="5" xfId="1" applyFont="1" applyFill="1" applyBorder="1" applyAlignment="1">
      <alignment horizontal="center"/>
    </xf>
    <xf numFmtId="0" fontId="7" fillId="12" borderId="4" xfId="1" applyFont="1" applyFill="1" applyBorder="1" applyAlignment="1">
      <alignment wrapText="1"/>
    </xf>
    <xf numFmtId="4" fontId="7" fillId="12" borderId="5" xfId="1" applyNumberFormat="1" applyFont="1" applyFill="1" applyBorder="1" applyAlignment="1">
      <alignment horizontal="right" wrapText="1"/>
    </xf>
    <xf numFmtId="0" fontId="6" fillId="5" borderId="5" xfId="1" applyFont="1" applyFill="1" applyBorder="1" applyAlignment="1">
      <alignment horizontal="center"/>
    </xf>
    <xf numFmtId="0" fontId="6" fillId="5" borderId="4" xfId="1" applyFont="1" applyFill="1" applyBorder="1" applyAlignment="1">
      <alignment wrapText="1"/>
    </xf>
    <xf numFmtId="0" fontId="27" fillId="0" borderId="5" xfId="0" applyFont="1" applyBorder="1" applyAlignment="1">
      <alignment wrapText="1"/>
    </xf>
    <xf numFmtId="0" fontId="27" fillId="0" borderId="5" xfId="0" applyFont="1" applyBorder="1"/>
    <xf numFmtId="4" fontId="27" fillId="0" borderId="5" xfId="0" applyNumberFormat="1" applyFont="1" applyBorder="1"/>
    <xf numFmtId="0" fontId="5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8" fillId="9" borderId="2" xfId="0" applyFont="1" applyFill="1" applyBorder="1" applyAlignment="1">
      <alignment horizontal="left"/>
    </xf>
    <xf numFmtId="4" fontId="13" fillId="9" borderId="5" xfId="0" applyNumberFormat="1" applyFont="1" applyFill="1" applyBorder="1" applyAlignment="1">
      <alignment horizontal="right"/>
    </xf>
    <xf numFmtId="0" fontId="6" fillId="6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wrapText="1"/>
    </xf>
    <xf numFmtId="4" fontId="6" fillId="6" borderId="5" xfId="0" applyNumberFormat="1" applyFont="1" applyFill="1" applyBorder="1" applyAlignment="1">
      <alignment horizontal="right"/>
    </xf>
    <xf numFmtId="4" fontId="6" fillId="6" borderId="5" xfId="0" applyNumberFormat="1" applyFont="1" applyFill="1" applyBorder="1"/>
    <xf numFmtId="0" fontId="42" fillId="0" borderId="16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3" fillId="0" borderId="39" xfId="0" applyFont="1" applyBorder="1" applyAlignment="1">
      <alignment horizontal="center" vertical="center" wrapText="1"/>
    </xf>
    <xf numFmtId="165" fontId="41" fillId="0" borderId="34" xfId="0" applyNumberFormat="1" applyFont="1" applyBorder="1" applyAlignment="1">
      <alignment horizontal="right" vertical="top" wrapText="1"/>
    </xf>
    <xf numFmtId="165" fontId="41" fillId="0" borderId="37" xfId="0" applyNumberFormat="1" applyFont="1" applyBorder="1" applyAlignment="1">
      <alignment horizontal="right" vertical="top" wrapText="1"/>
    </xf>
    <xf numFmtId="2" fontId="20" fillId="0" borderId="5" xfId="0" applyNumberFormat="1" applyFont="1" applyBorder="1"/>
    <xf numFmtId="49" fontId="27" fillId="0" borderId="5" xfId="0" applyNumberFormat="1" applyFont="1" applyBorder="1" applyAlignment="1">
      <alignment horizontal="left" wrapText="1"/>
    </xf>
    <xf numFmtId="49" fontId="52" fillId="0" borderId="5" xfId="0" applyNumberFormat="1" applyFont="1" applyBorder="1" applyAlignment="1">
      <alignment horizontal="left" wrapText="1"/>
    </xf>
    <xf numFmtId="0" fontId="8" fillId="9" borderId="5" xfId="0" applyNumberFormat="1" applyFont="1" applyFill="1" applyBorder="1" applyAlignment="1">
      <alignment horizontal="center" wrapText="1"/>
    </xf>
    <xf numFmtId="0" fontId="8" fillId="9" borderId="5" xfId="0" applyFont="1" applyFill="1" applyBorder="1" applyAlignment="1">
      <alignment wrapText="1"/>
    </xf>
    <xf numFmtId="4" fontId="8" fillId="9" borderId="5" xfId="0" applyNumberFormat="1" applyFont="1" applyFill="1" applyBorder="1"/>
    <xf numFmtId="0" fontId="6" fillId="11" borderId="5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left"/>
    </xf>
    <xf numFmtId="4" fontId="6" fillId="11" borderId="5" xfId="0" applyNumberFormat="1" applyFont="1" applyFill="1" applyBorder="1"/>
    <xf numFmtId="4" fontId="7" fillId="11" borderId="5" xfId="0" applyNumberFormat="1" applyFont="1" applyFill="1" applyBorder="1" applyAlignment="1">
      <alignment wrapText="1"/>
    </xf>
    <xf numFmtId="4" fontId="7" fillId="11" borderId="5" xfId="0" applyNumberFormat="1" applyFont="1" applyFill="1" applyBorder="1"/>
    <xf numFmtId="0" fontId="4" fillId="13" borderId="5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left"/>
    </xf>
    <xf numFmtId="4" fontId="4" fillId="13" borderId="5" xfId="0" applyNumberFormat="1" applyFont="1" applyFill="1" applyBorder="1"/>
    <xf numFmtId="4" fontId="4" fillId="13" borderId="5" xfId="0" applyNumberFormat="1" applyFont="1" applyFill="1" applyBorder="1" applyAlignment="1">
      <alignment wrapText="1"/>
    </xf>
    <xf numFmtId="0" fontId="4" fillId="13" borderId="4" xfId="0" applyFont="1" applyFill="1" applyBorder="1"/>
    <xf numFmtId="0" fontId="4" fillId="13" borderId="4" xfId="0" applyFont="1" applyFill="1" applyBorder="1" applyAlignment="1">
      <alignment wrapText="1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wrapText="1"/>
    </xf>
    <xf numFmtId="4" fontId="11" fillId="13" borderId="5" xfId="0" applyNumberFormat="1" applyFont="1" applyFill="1" applyBorder="1" applyAlignment="1">
      <alignment wrapText="1"/>
    </xf>
    <xf numFmtId="4" fontId="11" fillId="13" borderId="5" xfId="0" applyNumberFormat="1" applyFont="1" applyFill="1" applyBorder="1"/>
    <xf numFmtId="0" fontId="6" fillId="11" borderId="4" xfId="0" applyFont="1" applyFill="1" applyBorder="1" applyAlignment="1">
      <alignment wrapText="1"/>
    </xf>
    <xf numFmtId="0" fontId="10" fillId="13" borderId="5" xfId="0" applyFont="1" applyFill="1" applyBorder="1" applyAlignment="1">
      <alignment horizontal="center"/>
    </xf>
    <xf numFmtId="0" fontId="10" fillId="13" borderId="4" xfId="0" applyFont="1" applyFill="1" applyBorder="1" applyAlignment="1">
      <alignment wrapText="1"/>
    </xf>
    <xf numFmtId="4" fontId="10" fillId="13" borderId="5" xfId="0" applyNumberFormat="1" applyFont="1" applyFill="1" applyBorder="1"/>
    <xf numFmtId="4" fontId="10" fillId="13" borderId="5" xfId="0" applyNumberFormat="1" applyFont="1" applyFill="1" applyBorder="1" applyAlignment="1">
      <alignment wrapText="1"/>
    </xf>
    <xf numFmtId="0" fontId="12" fillId="0" borderId="0" xfId="0" applyFont="1" applyBorder="1"/>
    <xf numFmtId="49" fontId="5" fillId="10" borderId="5" xfId="0" applyNumberFormat="1" applyFont="1" applyFill="1" applyBorder="1" applyAlignment="1">
      <alignment horizontal="left"/>
    </xf>
    <xf numFmtId="0" fontId="5" fillId="10" borderId="5" xfId="0" applyFont="1" applyFill="1" applyBorder="1" applyAlignment="1">
      <alignment horizontal="center"/>
    </xf>
    <xf numFmtId="0" fontId="5" fillId="10" borderId="5" xfId="0" applyFont="1" applyFill="1" applyBorder="1" applyAlignment="1">
      <alignment wrapText="1"/>
    </xf>
    <xf numFmtId="4" fontId="5" fillId="10" borderId="5" xfId="0" applyNumberFormat="1" applyFont="1" applyFill="1" applyBorder="1"/>
    <xf numFmtId="4" fontId="8" fillId="10" borderId="5" xfId="0" applyNumberFormat="1" applyFont="1" applyFill="1" applyBorder="1"/>
    <xf numFmtId="49" fontId="2" fillId="10" borderId="5" xfId="0" applyNumberFormat="1" applyFont="1" applyFill="1" applyBorder="1" applyAlignment="1">
      <alignment horizontal="left"/>
    </xf>
    <xf numFmtId="0" fontId="2" fillId="10" borderId="5" xfId="0" applyFont="1" applyFill="1" applyBorder="1" applyAlignment="1">
      <alignment horizontal="center"/>
    </xf>
    <xf numFmtId="0" fontId="2" fillId="10" borderId="5" xfId="0" applyFont="1" applyFill="1" applyBorder="1" applyAlignment="1">
      <alignment wrapText="1"/>
    </xf>
    <xf numFmtId="4" fontId="2" fillId="10" borderId="5" xfId="0" applyNumberFormat="1" applyFont="1" applyFill="1" applyBorder="1"/>
    <xf numFmtId="0" fontId="33" fillId="11" borderId="1" xfId="0" applyFont="1" applyFill="1" applyBorder="1" applyAlignment="1">
      <alignment horizontal="center" vertical="center"/>
    </xf>
    <xf numFmtId="0" fontId="39" fillId="11" borderId="8" xfId="0" applyFont="1" applyFill="1" applyBorder="1" applyAlignment="1">
      <alignment horizontal="center" vertical="center"/>
    </xf>
    <xf numFmtId="0" fontId="39" fillId="11" borderId="1" xfId="0" applyFont="1" applyFill="1" applyBorder="1" applyAlignment="1">
      <alignment horizontal="center" vertical="center" wrapText="1"/>
    </xf>
    <xf numFmtId="4" fontId="39" fillId="11" borderId="1" xfId="0" applyNumberFormat="1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wrapText="1"/>
    </xf>
    <xf numFmtId="0" fontId="16" fillId="11" borderId="4" xfId="0" applyFont="1" applyFill="1" applyBorder="1" applyAlignment="1">
      <alignment horizontal="center" wrapText="1"/>
    </xf>
    <xf numFmtId="4" fontId="6" fillId="11" borderId="5" xfId="0" applyNumberFormat="1" applyFont="1" applyFill="1" applyBorder="1" applyAlignment="1">
      <alignment wrapText="1"/>
    </xf>
    <xf numFmtId="0" fontId="33" fillId="11" borderId="1" xfId="1" applyFont="1" applyFill="1" applyBorder="1" applyAlignment="1">
      <alignment horizontal="center" vertical="center"/>
    </xf>
    <xf numFmtId="0" fontId="39" fillId="11" borderId="1" xfId="1" applyFont="1" applyFill="1" applyBorder="1" applyAlignment="1">
      <alignment horizontal="center" vertical="center"/>
    </xf>
    <xf numFmtId="4" fontId="39" fillId="11" borderId="1" xfId="1" applyNumberFormat="1" applyFont="1" applyFill="1" applyBorder="1" applyAlignment="1">
      <alignment horizontal="center" vertical="center" wrapText="1"/>
    </xf>
    <xf numFmtId="0" fontId="39" fillId="11" borderId="1" xfId="1" applyFont="1" applyFill="1" applyBorder="1" applyAlignment="1">
      <alignment horizontal="center" vertical="center" wrapText="1"/>
    </xf>
    <xf numFmtId="0" fontId="40" fillId="11" borderId="1" xfId="0" applyFont="1" applyFill="1" applyBorder="1" applyAlignment="1">
      <alignment horizontal="center" vertical="center"/>
    </xf>
    <xf numFmtId="0" fontId="33" fillId="11" borderId="11" xfId="0" applyFont="1" applyFill="1" applyBorder="1" applyAlignment="1">
      <alignment horizontal="center" vertical="center"/>
    </xf>
    <xf numFmtId="0" fontId="33" fillId="11" borderId="1" xfId="0" applyFont="1" applyFill="1" applyBorder="1" applyAlignment="1">
      <alignment horizontal="center" vertical="center" wrapText="1"/>
    </xf>
    <xf numFmtId="4" fontId="33" fillId="11" borderId="1" xfId="0" applyNumberFormat="1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wrapText="1"/>
    </xf>
    <xf numFmtId="4" fontId="6" fillId="8" borderId="5" xfId="0" applyNumberFormat="1" applyFont="1" applyFill="1" applyBorder="1" applyAlignment="1">
      <alignment wrapText="1"/>
    </xf>
    <xf numFmtId="0" fontId="5" fillId="9" borderId="5" xfId="0" applyFont="1" applyFill="1" applyBorder="1" applyAlignment="1">
      <alignment horizontal="left" wrapText="1"/>
    </xf>
    <xf numFmtId="0" fontId="5" fillId="9" borderId="4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wrapText="1"/>
    </xf>
    <xf numFmtId="4" fontId="5" fillId="9" borderId="5" xfId="0" applyNumberFormat="1" applyFont="1" applyFill="1" applyBorder="1"/>
    <xf numFmtId="49" fontId="5" fillId="9" borderId="5" xfId="0" applyNumberFormat="1" applyFont="1" applyFill="1" applyBorder="1" applyAlignment="1">
      <alignment horizontal="left" wrapText="1"/>
    </xf>
    <xf numFmtId="0" fontId="5" fillId="9" borderId="5" xfId="0" applyFont="1" applyFill="1" applyBorder="1" applyAlignment="1">
      <alignment horizontal="center" wrapText="1"/>
    </xf>
    <xf numFmtId="0" fontId="5" fillId="9" borderId="5" xfId="0" applyNumberFormat="1" applyFont="1" applyFill="1" applyBorder="1" applyAlignment="1">
      <alignment horizontal="center" wrapText="1"/>
    </xf>
    <xf numFmtId="4" fontId="5" fillId="9" borderId="5" xfId="0" applyNumberFormat="1" applyFont="1" applyFill="1" applyBorder="1" applyAlignment="1">
      <alignment horizontal="right"/>
    </xf>
    <xf numFmtId="4" fontId="5" fillId="9" borderId="5" xfId="0" applyNumberFormat="1" applyFont="1" applyFill="1" applyBorder="1" applyAlignment="1">
      <alignment wrapText="1"/>
    </xf>
    <xf numFmtId="4" fontId="8" fillId="9" borderId="5" xfId="0" applyNumberFormat="1" applyFont="1" applyFill="1" applyBorder="1" applyAlignment="1">
      <alignment wrapText="1"/>
    </xf>
    <xf numFmtId="0" fontId="13" fillId="9" borderId="5" xfId="0" applyFont="1" applyFill="1" applyBorder="1" applyAlignment="1">
      <alignment horizontal="left" wrapText="1"/>
    </xf>
    <xf numFmtId="0" fontId="12" fillId="9" borderId="5" xfId="0" applyFont="1" applyFill="1" applyBorder="1" applyAlignment="1">
      <alignment wrapText="1"/>
    </xf>
    <xf numFmtId="4" fontId="13" fillId="9" borderId="5" xfId="0" applyNumberFormat="1" applyFont="1" applyFill="1" applyBorder="1" applyAlignment="1">
      <alignment wrapText="1"/>
    </xf>
    <xf numFmtId="166" fontId="13" fillId="9" borderId="5" xfId="0" applyNumberFormat="1" applyFont="1" applyFill="1" applyBorder="1" applyAlignment="1">
      <alignment horizontal="right"/>
    </xf>
    <xf numFmtId="166" fontId="8" fillId="9" borderId="5" xfId="0" applyNumberFormat="1" applyFont="1" applyFill="1" applyBorder="1" applyAlignment="1">
      <alignment horizontal="right"/>
    </xf>
    <xf numFmtId="49" fontId="5" fillId="9" borderId="5" xfId="0" applyNumberFormat="1" applyFont="1" applyFill="1" applyBorder="1" applyAlignment="1">
      <alignment horizontal="left"/>
    </xf>
    <xf numFmtId="0" fontId="5" fillId="9" borderId="5" xfId="0" applyFont="1" applyFill="1" applyBorder="1" applyAlignment="1">
      <alignment horizontal="center"/>
    </xf>
    <xf numFmtId="0" fontId="33" fillId="11" borderId="8" xfId="0" applyFont="1" applyFill="1" applyBorder="1" applyAlignment="1">
      <alignment horizontal="center" vertical="center"/>
    </xf>
    <xf numFmtId="165" fontId="33" fillId="11" borderId="1" xfId="0" applyNumberFormat="1" applyFont="1" applyFill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49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13" fillId="9" borderId="52" xfId="0" applyFont="1" applyFill="1" applyBorder="1" applyAlignment="1">
      <alignment horizontal="left" wrapText="1"/>
    </xf>
    <xf numFmtId="0" fontId="13" fillId="9" borderId="53" xfId="0" applyNumberFormat="1" applyFont="1" applyFill="1" applyBorder="1" applyAlignment="1">
      <alignment horizontal="center" wrapText="1"/>
    </xf>
    <xf numFmtId="0" fontId="8" fillId="9" borderId="54" xfId="0" applyFont="1" applyFill="1" applyBorder="1" applyAlignment="1">
      <alignment wrapText="1"/>
    </xf>
    <xf numFmtId="4" fontId="13" fillId="9" borderId="4" xfId="0" applyNumberFormat="1" applyFont="1" applyFill="1" applyBorder="1"/>
    <xf numFmtId="0" fontId="1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3" fillId="10" borderId="5" xfId="0" applyFont="1" applyFill="1" applyBorder="1" applyAlignment="1">
      <alignment horizontal="left" wrapText="1"/>
    </xf>
    <xf numFmtId="0" fontId="13" fillId="10" borderId="5" xfId="0" applyNumberFormat="1" applyFont="1" applyFill="1" applyBorder="1" applyAlignment="1">
      <alignment horizontal="center" wrapText="1"/>
    </xf>
    <xf numFmtId="0" fontId="8" fillId="10" borderId="5" xfId="0" applyFont="1" applyFill="1" applyBorder="1" applyAlignment="1">
      <alignment wrapText="1"/>
    </xf>
    <xf numFmtId="4" fontId="13" fillId="10" borderId="5" xfId="0" applyNumberFormat="1" applyFont="1" applyFill="1" applyBorder="1"/>
    <xf numFmtId="4" fontId="8" fillId="10" borderId="5" xfId="0" applyNumberFormat="1" applyFont="1" applyFill="1" applyBorder="1" applyAlignment="1">
      <alignment horizontal="right"/>
    </xf>
    <xf numFmtId="49" fontId="13" fillId="9" borderId="5" xfId="0" applyNumberFormat="1" applyFont="1" applyFill="1" applyBorder="1" applyAlignment="1">
      <alignment horizontal="left" wrapText="1"/>
    </xf>
    <xf numFmtId="0" fontId="8" fillId="9" borderId="5" xfId="0" applyFont="1" applyFill="1" applyBorder="1" applyAlignment="1">
      <alignment horizontal="center" wrapText="1"/>
    </xf>
    <xf numFmtId="0" fontId="13" fillId="9" borderId="5" xfId="0" applyFont="1" applyFill="1" applyBorder="1" applyAlignment="1">
      <alignment horizontal="center" wrapText="1"/>
    </xf>
    <xf numFmtId="0" fontId="1" fillId="9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8" fillId="9" borderId="5" xfId="0" applyFont="1" applyFill="1" applyBorder="1"/>
    <xf numFmtId="49" fontId="4" fillId="14" borderId="5" xfId="0" applyNumberFormat="1" applyFont="1" applyFill="1" applyBorder="1" applyAlignment="1">
      <alignment horizontal="left"/>
    </xf>
    <xf numFmtId="0" fontId="4" fillId="14" borderId="4" xfId="0" applyFont="1" applyFill="1" applyBorder="1" applyAlignment="1">
      <alignment horizontal="center"/>
    </xf>
    <xf numFmtId="0" fontId="4" fillId="14" borderId="5" xfId="0" applyFont="1" applyFill="1" applyBorder="1" applyAlignment="1">
      <alignment wrapText="1"/>
    </xf>
    <xf numFmtId="4" fontId="4" fillId="14" borderId="5" xfId="0" applyNumberFormat="1" applyFont="1" applyFill="1" applyBorder="1"/>
    <xf numFmtId="49" fontId="4" fillId="15" borderId="5" xfId="0" applyNumberFormat="1" applyFont="1" applyFill="1" applyBorder="1" applyAlignment="1">
      <alignment horizontal="left"/>
    </xf>
    <xf numFmtId="0" fontId="4" fillId="15" borderId="4" xfId="0" applyFont="1" applyFill="1" applyBorder="1" applyAlignment="1">
      <alignment horizontal="center"/>
    </xf>
    <xf numFmtId="0" fontId="4" fillId="15" borderId="5" xfId="0" applyFont="1" applyFill="1" applyBorder="1" applyAlignment="1">
      <alignment wrapText="1"/>
    </xf>
    <xf numFmtId="4" fontId="4" fillId="15" borderId="5" xfId="0" applyNumberFormat="1" applyFont="1" applyFill="1" applyBorder="1"/>
    <xf numFmtId="0" fontId="4" fillId="15" borderId="2" xfId="0" applyFont="1" applyFill="1" applyBorder="1" applyAlignment="1">
      <alignment horizontal="left"/>
    </xf>
    <xf numFmtId="0" fontId="4" fillId="15" borderId="5" xfId="0" applyFont="1" applyFill="1" applyBorder="1" applyAlignment="1">
      <alignment horizontal="center"/>
    </xf>
    <xf numFmtId="4" fontId="4" fillId="15" borderId="5" xfId="0" applyNumberFormat="1" applyFont="1" applyFill="1" applyBorder="1" applyAlignment="1">
      <alignment horizontal="right"/>
    </xf>
    <xf numFmtId="0" fontId="7" fillId="14" borderId="5" xfId="0" applyFont="1" applyFill="1" applyBorder="1" applyAlignment="1">
      <alignment horizontal="left" wrapText="1"/>
    </xf>
    <xf numFmtId="0" fontId="7" fillId="14" borderId="4" xfId="0" applyFont="1" applyFill="1" applyBorder="1" applyAlignment="1">
      <alignment horizontal="center" wrapText="1"/>
    </xf>
    <xf numFmtId="0" fontId="7" fillId="14" borderId="5" xfId="0" applyFont="1" applyFill="1" applyBorder="1" applyAlignment="1">
      <alignment wrapText="1"/>
    </xf>
    <xf numFmtId="4" fontId="7" fillId="14" borderId="5" xfId="0" applyNumberFormat="1" applyFont="1" applyFill="1" applyBorder="1"/>
    <xf numFmtId="0" fontId="7" fillId="14" borderId="5" xfId="0" applyNumberFormat="1" applyFont="1" applyFill="1" applyBorder="1" applyAlignment="1">
      <alignment horizontal="center" wrapText="1"/>
    </xf>
    <xf numFmtId="4" fontId="7" fillId="14" borderId="5" xfId="0" applyNumberFormat="1" applyFont="1" applyFill="1" applyBorder="1" applyAlignment="1">
      <alignment horizontal="right"/>
    </xf>
    <xf numFmtId="0" fontId="7" fillId="16" borderId="5" xfId="0" applyFont="1" applyFill="1" applyBorder="1" applyAlignment="1">
      <alignment horizontal="left" wrapText="1"/>
    </xf>
    <xf numFmtId="0" fontId="7" fillId="16" borderId="5" xfId="0" applyNumberFormat="1" applyFont="1" applyFill="1" applyBorder="1" applyAlignment="1">
      <alignment horizontal="center" wrapText="1"/>
    </xf>
    <xf numFmtId="0" fontId="7" fillId="16" borderId="5" xfId="0" applyFont="1" applyFill="1" applyBorder="1" applyAlignment="1">
      <alignment wrapText="1"/>
    </xf>
    <xf numFmtId="4" fontId="7" fillId="16" borderId="5" xfId="0" applyNumberFormat="1" applyFont="1" applyFill="1" applyBorder="1"/>
    <xf numFmtId="4" fontId="7" fillId="16" borderId="5" xfId="0" applyNumberFormat="1" applyFont="1" applyFill="1" applyBorder="1" applyAlignment="1">
      <alignment horizontal="right"/>
    </xf>
    <xf numFmtId="4" fontId="34" fillId="14" borderId="5" xfId="0" applyNumberFormat="1" applyFont="1" applyFill="1" applyBorder="1"/>
    <xf numFmtId="4" fontId="7" fillId="14" borderId="5" xfId="0" applyNumberFormat="1" applyFont="1" applyFill="1" applyBorder="1" applyAlignment="1">
      <alignment horizontal="right" wrapText="1"/>
    </xf>
    <xf numFmtId="0" fontId="5" fillId="10" borderId="5" xfId="0" applyFont="1" applyFill="1" applyBorder="1" applyAlignment="1">
      <alignment horizontal="center" wrapText="1"/>
    </xf>
    <xf numFmtId="4" fontId="5" fillId="10" borderId="5" xfId="0" applyNumberFormat="1" applyFont="1" applyFill="1" applyBorder="1" applyAlignment="1">
      <alignment wrapText="1"/>
    </xf>
    <xf numFmtId="4" fontId="8" fillId="10" borderId="5" xfId="0" applyNumberFormat="1" applyFont="1" applyFill="1" applyBorder="1" applyAlignment="1">
      <alignment horizontal="right" wrapText="1"/>
    </xf>
    <xf numFmtId="0" fontId="2" fillId="10" borderId="5" xfId="0" applyFont="1" applyFill="1" applyBorder="1" applyAlignment="1">
      <alignment horizontal="center" wrapText="1"/>
    </xf>
    <xf numFmtId="4" fontId="2" fillId="10" borderId="5" xfId="0" applyNumberFormat="1" applyFont="1" applyFill="1" applyBorder="1" applyAlignment="1">
      <alignment wrapText="1"/>
    </xf>
    <xf numFmtId="165" fontId="8" fillId="5" borderId="5" xfId="0" applyNumberFormat="1" applyFont="1" applyFill="1" applyBorder="1"/>
    <xf numFmtId="165" fontId="8" fillId="0" borderId="5" xfId="0" applyNumberFormat="1" applyFont="1" applyBorder="1"/>
    <xf numFmtId="0" fontId="20" fillId="14" borderId="5" xfId="0" applyFont="1" applyFill="1" applyBorder="1"/>
    <xf numFmtId="0" fontId="20" fillId="14" borderId="5" xfId="0" applyFont="1" applyFill="1" applyBorder="1" applyAlignment="1">
      <alignment horizontal="center"/>
    </xf>
    <xf numFmtId="0" fontId="20" fillId="14" borderId="5" xfId="0" applyFont="1" applyFill="1" applyBorder="1" applyAlignment="1">
      <alignment wrapText="1"/>
    </xf>
    <xf numFmtId="165" fontId="20" fillId="14" borderId="5" xfId="0" applyNumberFormat="1" applyFont="1" applyFill="1" applyBorder="1"/>
    <xf numFmtId="0" fontId="3" fillId="14" borderId="2" xfId="0" applyFont="1" applyFill="1" applyBorder="1" applyAlignment="1">
      <alignment horizontal="left"/>
    </xf>
    <xf numFmtId="0" fontId="3" fillId="14" borderId="5" xfId="0" applyFont="1" applyFill="1" applyBorder="1" applyAlignment="1">
      <alignment horizontal="center"/>
    </xf>
    <xf numFmtId="0" fontId="3" fillId="14" borderId="5" xfId="0" applyFont="1" applyFill="1" applyBorder="1" applyAlignment="1">
      <alignment wrapText="1"/>
    </xf>
    <xf numFmtId="4" fontId="3" fillId="14" borderId="5" xfId="0" applyNumberFormat="1" applyFont="1" applyFill="1" applyBorder="1"/>
    <xf numFmtId="165" fontId="2" fillId="0" borderId="5" xfId="0" applyNumberFormat="1" applyFont="1" applyBorder="1"/>
    <xf numFmtId="0" fontId="3" fillId="0" borderId="5" xfId="0" applyFont="1" applyBorder="1"/>
    <xf numFmtId="0" fontId="13" fillId="9" borderId="5" xfId="0" applyFont="1" applyFill="1" applyBorder="1" applyAlignment="1">
      <alignment horizontal="left"/>
    </xf>
    <xf numFmtId="0" fontId="13" fillId="9" borderId="5" xfId="0" applyFont="1" applyFill="1" applyBorder="1"/>
    <xf numFmtId="165" fontId="13" fillId="9" borderId="5" xfId="0" applyNumberFormat="1" applyFont="1" applyFill="1" applyBorder="1"/>
    <xf numFmtId="4" fontId="5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3" fillId="0" borderId="18" xfId="0" applyFont="1" applyBorder="1" applyAlignment="1">
      <alignment horizontal="left" vertical="top" wrapText="1"/>
    </xf>
    <xf numFmtId="0" fontId="41" fillId="0" borderId="27" xfId="0" applyFont="1" applyBorder="1" applyAlignment="1">
      <alignment horizontal="left" vertical="top" wrapText="1"/>
    </xf>
    <xf numFmtId="0" fontId="41" fillId="0" borderId="19" xfId="0" applyFont="1" applyBorder="1" applyAlignment="1">
      <alignment horizontal="left" vertical="top" wrapText="1"/>
    </xf>
    <xf numFmtId="0" fontId="43" fillId="0" borderId="20" xfId="0" applyFont="1" applyBorder="1" applyAlignment="1">
      <alignment horizontal="left" vertical="top" wrapText="1"/>
    </xf>
    <xf numFmtId="165" fontId="41" fillId="0" borderId="16" xfId="0" applyNumberFormat="1" applyFont="1" applyBorder="1" applyAlignment="1">
      <alignment horizontal="right" vertical="top" wrapText="1"/>
    </xf>
    <xf numFmtId="0" fontId="41" fillId="0" borderId="34" xfId="0" applyFont="1" applyBorder="1" applyAlignment="1">
      <alignment horizontal="left" vertical="top" wrapText="1"/>
    </xf>
    <xf numFmtId="4" fontId="41" fillId="0" borderId="26" xfId="0" applyNumberFormat="1" applyFont="1" applyBorder="1" applyAlignment="1">
      <alignment horizontal="right" vertical="top" wrapText="1"/>
    </xf>
    <xf numFmtId="2" fontId="41" fillId="0" borderId="16" xfId="0" applyNumberFormat="1" applyFont="1" applyBorder="1" applyAlignment="1">
      <alignment horizontal="right" vertical="top" wrapText="1"/>
    </xf>
    <xf numFmtId="2" fontId="41" fillId="0" borderId="55" xfId="0" applyNumberFormat="1" applyFont="1" applyBorder="1" applyAlignment="1">
      <alignment horizontal="right" vertical="top" wrapText="1"/>
    </xf>
    <xf numFmtId="4" fontId="41" fillId="0" borderId="30" xfId="0" applyNumberFormat="1" applyFont="1" applyBorder="1" applyAlignment="1">
      <alignment horizontal="right" vertical="top" wrapText="1"/>
    </xf>
    <xf numFmtId="165" fontId="41" fillId="0" borderId="35" xfId="0" applyNumberFormat="1" applyFont="1" applyBorder="1" applyAlignment="1">
      <alignment horizontal="right" vertical="top" wrapText="1"/>
    </xf>
    <xf numFmtId="0" fontId="41" fillId="0" borderId="39" xfId="0" applyFont="1" applyBorder="1" applyAlignment="1">
      <alignment horizontal="left" vertical="top" wrapText="1"/>
    </xf>
    <xf numFmtId="0" fontId="53" fillId="0" borderId="16" xfId="0" applyFont="1" applyBorder="1" applyAlignment="1">
      <alignment horizontal="left" vertical="top" wrapText="1"/>
    </xf>
    <xf numFmtId="0" fontId="53" fillId="0" borderId="16" xfId="0" applyFont="1" applyBorder="1" applyAlignment="1">
      <alignment horizontal="right" vertical="top" wrapText="1"/>
    </xf>
    <xf numFmtId="0" fontId="53" fillId="0" borderId="37" xfId="0" applyFont="1" applyBorder="1" applyAlignment="1">
      <alignment horizontal="right" vertical="top" wrapText="1"/>
    </xf>
    <xf numFmtId="4" fontId="13" fillId="5" borderId="5" xfId="0" applyNumberFormat="1" applyFont="1" applyFill="1" applyBorder="1" applyAlignment="1">
      <alignment horizontal="right"/>
    </xf>
    <xf numFmtId="4" fontId="38" fillId="9" borderId="5" xfId="0" applyNumberFormat="1" applyFont="1" applyFill="1" applyBorder="1"/>
    <xf numFmtId="4" fontId="38" fillId="0" borderId="5" xfId="0" applyNumberFormat="1" applyFont="1" applyBorder="1"/>
    <xf numFmtId="4" fontId="20" fillId="14" borderId="5" xfId="0" applyNumberFormat="1" applyFont="1" applyFill="1" applyBorder="1"/>
    <xf numFmtId="4" fontId="11" fillId="10" borderId="5" xfId="0" applyNumberFormat="1" applyFont="1" applyFill="1" applyBorder="1" applyAlignment="1">
      <alignment wrapText="1"/>
    </xf>
    <xf numFmtId="4" fontId="11" fillId="10" borderId="5" xfId="0" applyNumberFormat="1" applyFont="1" applyFill="1" applyBorder="1"/>
    <xf numFmtId="0" fontId="8" fillId="10" borderId="5" xfId="0" applyFont="1" applyFill="1" applyBorder="1" applyAlignment="1">
      <alignment horizontal="center"/>
    </xf>
    <xf numFmtId="0" fontId="8" fillId="10" borderId="4" xfId="0" applyFont="1" applyFill="1" applyBorder="1" applyAlignment="1">
      <alignment wrapText="1"/>
    </xf>
    <xf numFmtId="0" fontId="2" fillId="10" borderId="5" xfId="0" applyFont="1" applyFill="1" applyBorder="1" applyAlignment="1">
      <alignment horizontal="left" wrapText="1"/>
    </xf>
    <xf numFmtId="0" fontId="20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4" fillId="0" borderId="0" xfId="0" applyNumberFormat="1" applyFont="1" applyBorder="1" applyAlignment="1">
      <alignment horizontal="left" wrapText="1"/>
    </xf>
    <xf numFmtId="0" fontId="47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31" fillId="0" borderId="0" xfId="0" applyFont="1" applyAlignment="1">
      <alignment horizontal="left" wrapText="1"/>
    </xf>
    <xf numFmtId="0" fontId="31" fillId="0" borderId="0" xfId="0" applyFont="1" applyAlignment="1">
      <alignment horizontal="left"/>
    </xf>
    <xf numFmtId="0" fontId="0" fillId="0" borderId="0" xfId="0" applyAlignment="1"/>
    <xf numFmtId="0" fontId="3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0" fontId="51" fillId="0" borderId="30" xfId="0" applyFont="1" applyBorder="1" applyAlignment="1">
      <alignment horizontal="left" vertical="top" wrapText="1"/>
    </xf>
    <xf numFmtId="0" fontId="51" fillId="0" borderId="31" xfId="0" applyFont="1" applyBorder="1" applyAlignment="1">
      <alignment horizontal="left" vertical="top" wrapText="1"/>
    </xf>
    <xf numFmtId="0" fontId="51" fillId="0" borderId="34" xfId="0" applyFont="1" applyBorder="1" applyAlignment="1">
      <alignment horizontal="left" vertical="top" wrapText="1"/>
    </xf>
    <xf numFmtId="0" fontId="42" fillId="0" borderId="50" xfId="0" applyFont="1" applyBorder="1" applyAlignment="1">
      <alignment horizontal="center" vertical="center" wrapText="1"/>
    </xf>
    <xf numFmtId="0" fontId="42" fillId="0" borderId="42" xfId="0" applyFont="1" applyBorder="1" applyAlignment="1">
      <alignment horizontal="center" vertical="center" wrapText="1"/>
    </xf>
    <xf numFmtId="0" fontId="42" fillId="0" borderId="51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left" vertical="center" wrapText="1"/>
    </xf>
    <xf numFmtId="0" fontId="21" fillId="0" borderId="0" xfId="0" applyFont="1" applyAlignment="1">
      <alignment horizontal="right" wrapText="1"/>
    </xf>
    <xf numFmtId="0" fontId="7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25" fillId="0" borderId="0" xfId="0" applyFont="1" applyAlignment="1">
      <alignment horizontal="left" wrapText="1"/>
    </xf>
    <xf numFmtId="0" fontId="43" fillId="0" borderId="30" xfId="0" applyFont="1" applyBorder="1" applyAlignment="1">
      <alignment horizontal="right" vertical="top" wrapText="1"/>
    </xf>
    <xf numFmtId="0" fontId="43" fillId="0" borderId="31" xfId="0" applyFont="1" applyBorder="1" applyAlignment="1">
      <alignment horizontal="right" vertical="top" wrapText="1"/>
    </xf>
    <xf numFmtId="0" fontId="43" fillId="0" borderId="32" xfId="0" applyFont="1" applyBorder="1" applyAlignment="1">
      <alignment horizontal="right" vertical="top" wrapText="1"/>
    </xf>
    <xf numFmtId="0" fontId="43" fillId="0" borderId="21" xfId="0" applyFont="1" applyBorder="1" applyAlignment="1">
      <alignment horizontal="left" vertical="top" wrapText="1"/>
    </xf>
    <xf numFmtId="0" fontId="43" fillId="0" borderId="22" xfId="0" applyFont="1" applyBorder="1" applyAlignment="1">
      <alignment horizontal="left" vertical="top" wrapText="1"/>
    </xf>
    <xf numFmtId="0" fontId="43" fillId="0" borderId="23" xfId="0" applyFont="1" applyBorder="1" applyAlignment="1">
      <alignment horizontal="left" vertical="top" wrapText="1"/>
    </xf>
    <xf numFmtId="0" fontId="42" fillId="0" borderId="21" xfId="0" applyFont="1" applyBorder="1" applyAlignment="1">
      <alignment horizontal="left" vertical="top" wrapText="1"/>
    </xf>
    <xf numFmtId="0" fontId="42" fillId="0" borderId="22" xfId="0" applyFont="1" applyBorder="1" applyAlignment="1">
      <alignment horizontal="left" vertical="top" wrapText="1"/>
    </xf>
    <xf numFmtId="0" fontId="42" fillId="0" borderId="23" xfId="0" applyFont="1" applyBorder="1" applyAlignment="1">
      <alignment horizontal="left" vertical="top" wrapText="1"/>
    </xf>
    <xf numFmtId="0" fontId="43" fillId="0" borderId="21" xfId="0" applyFont="1" applyBorder="1" applyAlignment="1">
      <alignment horizontal="right" vertical="top" wrapText="1"/>
    </xf>
    <xf numFmtId="0" fontId="43" fillId="0" borderId="22" xfId="0" applyFont="1" applyBorder="1" applyAlignment="1">
      <alignment horizontal="right" vertical="top" wrapText="1"/>
    </xf>
    <xf numFmtId="0" fontId="43" fillId="0" borderId="36" xfId="0" applyFont="1" applyBorder="1" applyAlignment="1">
      <alignment horizontal="right" vertical="top" wrapText="1"/>
    </xf>
    <xf numFmtId="0" fontId="43" fillId="0" borderId="23" xfId="0" applyFont="1" applyBorder="1" applyAlignment="1">
      <alignment horizontal="right" vertical="top" wrapText="1"/>
    </xf>
    <xf numFmtId="0" fontId="42" fillId="0" borderId="30" xfId="0" applyFont="1" applyBorder="1" applyAlignment="1">
      <alignment horizontal="left" vertical="top" wrapText="1"/>
    </xf>
    <xf numFmtId="0" fontId="42" fillId="0" borderId="31" xfId="0" applyFont="1" applyBorder="1" applyAlignment="1">
      <alignment horizontal="left" vertical="top" wrapText="1"/>
    </xf>
    <xf numFmtId="0" fontId="42" fillId="0" borderId="34" xfId="0" applyFont="1" applyBorder="1" applyAlignment="1">
      <alignment horizontal="left" vertical="top" wrapText="1"/>
    </xf>
    <xf numFmtId="0" fontId="43" fillId="0" borderId="20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43" fillId="0" borderId="16" xfId="0" applyFont="1" applyBorder="1" applyAlignment="1">
      <alignment horizontal="left" vertical="top" wrapText="1"/>
    </xf>
    <xf numFmtId="0" fontId="43" fillId="0" borderId="20" xfId="0" applyFont="1" applyBorder="1" applyAlignment="1">
      <alignment horizontal="right" vertical="top" wrapText="1"/>
    </xf>
    <xf numFmtId="0" fontId="43" fillId="0" borderId="0" xfId="0" applyFont="1" applyBorder="1" applyAlignment="1">
      <alignment horizontal="right" vertical="top" wrapText="1"/>
    </xf>
    <xf numFmtId="0" fontId="43" fillId="0" borderId="16" xfId="0" applyFont="1" applyBorder="1" applyAlignment="1">
      <alignment horizontal="right" vertical="top" wrapText="1"/>
    </xf>
    <xf numFmtId="0" fontId="43" fillId="0" borderId="28" xfId="0" applyFont="1" applyBorder="1" applyAlignment="1">
      <alignment horizontal="right" vertical="top" wrapText="1"/>
    </xf>
    <xf numFmtId="0" fontId="43" fillId="0" borderId="42" xfId="0" applyFont="1" applyBorder="1" applyAlignment="1">
      <alignment horizontal="right" vertical="top" wrapText="1"/>
    </xf>
    <xf numFmtId="0" fontId="43" fillId="0" borderId="39" xfId="0" applyFont="1" applyBorder="1" applyAlignment="1">
      <alignment horizontal="right" vertical="top" wrapText="1"/>
    </xf>
    <xf numFmtId="0" fontId="42" fillId="0" borderId="14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left" vertical="top" wrapText="1"/>
    </xf>
    <xf numFmtId="0" fontId="43" fillId="0" borderId="17" xfId="0" applyFont="1" applyBorder="1" applyAlignment="1">
      <alignment horizontal="left" vertical="top" wrapText="1"/>
    </xf>
    <xf numFmtId="0" fontId="41" fillId="0" borderId="27" xfId="0" applyFont="1" applyBorder="1" applyAlignment="1">
      <alignment horizontal="left" vertical="top" wrapText="1"/>
    </xf>
    <xf numFmtId="0" fontId="41" fillId="0" borderId="19" xfId="0" applyFont="1" applyBorder="1" applyAlignment="1">
      <alignment horizontal="left" vertical="top" wrapText="1"/>
    </xf>
    <xf numFmtId="0" fontId="41" fillId="0" borderId="38" xfId="0" applyFont="1" applyBorder="1" applyAlignment="1">
      <alignment horizontal="left" vertical="top" wrapText="1"/>
    </xf>
    <xf numFmtId="0" fontId="41" fillId="0" borderId="13" xfId="0" applyFont="1" applyBorder="1" applyAlignment="1">
      <alignment horizontal="left" vertical="top" wrapText="1"/>
    </xf>
    <xf numFmtId="0" fontId="41" fillId="0" borderId="28" xfId="0" applyFont="1" applyBorder="1" applyAlignment="1">
      <alignment horizontal="left" vertical="center" wrapText="1"/>
    </xf>
    <xf numFmtId="0" fontId="41" fillId="0" borderId="20" xfId="0" applyFont="1" applyBorder="1" applyAlignment="1">
      <alignment horizontal="left" vertical="center" wrapText="1"/>
    </xf>
    <xf numFmtId="0" fontId="41" fillId="0" borderId="19" xfId="0" applyFont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43" fillId="0" borderId="34" xfId="0" applyFont="1" applyBorder="1" applyAlignment="1">
      <alignment horizontal="right" vertical="top"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 2" xfId="1" xr:uid="{00000000-0005-0000-0000-000001000000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8"/>
  <sheetViews>
    <sheetView topLeftCell="A4" workbookViewId="0">
      <selection activeCell="G2" sqref="G2"/>
    </sheetView>
  </sheetViews>
  <sheetFormatPr defaultRowHeight="15"/>
  <cols>
    <col min="1" max="1" width="3.140625" customWidth="1"/>
    <col min="2" max="2" width="2.28515625" customWidth="1"/>
    <col min="3" max="3" width="4" customWidth="1"/>
    <col min="4" max="4" width="26.42578125" customWidth="1"/>
    <col min="5" max="5" width="16.28515625" customWidth="1"/>
    <col min="6" max="6" width="18" customWidth="1"/>
    <col min="7" max="7" width="18.85546875" customWidth="1"/>
    <col min="8" max="8" width="12.7109375" bestFit="1" customWidth="1"/>
  </cols>
  <sheetData>
    <row r="1" spans="2:8">
      <c r="B1" t="s">
        <v>526</v>
      </c>
    </row>
    <row r="2" spans="2:8">
      <c r="B2" t="s">
        <v>607</v>
      </c>
    </row>
    <row r="3" spans="2:8">
      <c r="B3" s="759" t="s">
        <v>671</v>
      </c>
      <c r="C3" s="759"/>
      <c r="D3" s="759"/>
      <c r="E3" s="759"/>
      <c r="F3" s="759"/>
      <c r="G3" s="759"/>
    </row>
    <row r="4" spans="2:8">
      <c r="B4" s="498"/>
    </row>
    <row r="5" spans="2:8">
      <c r="B5" s="760" t="s">
        <v>667</v>
      </c>
      <c r="C5" s="761"/>
      <c r="D5" s="761"/>
      <c r="E5" s="761"/>
      <c r="F5" s="761"/>
      <c r="G5" s="761"/>
    </row>
    <row r="6" spans="2:8" ht="44.25" customHeight="1">
      <c r="B6" s="761"/>
      <c r="C6" s="761"/>
      <c r="D6" s="761"/>
      <c r="E6" s="761"/>
      <c r="F6" s="761"/>
      <c r="G6" s="761"/>
    </row>
    <row r="7" spans="2:8">
      <c r="B7" s="762" t="s">
        <v>524</v>
      </c>
      <c r="C7" s="762"/>
      <c r="D7" s="762"/>
      <c r="E7" s="762"/>
      <c r="F7" s="762"/>
      <c r="G7" s="762"/>
    </row>
    <row r="9" spans="2:8">
      <c r="B9" s="763" t="s">
        <v>525</v>
      </c>
      <c r="C9" s="763"/>
      <c r="D9" s="763"/>
      <c r="E9" s="763"/>
      <c r="F9" s="763"/>
      <c r="G9" s="763"/>
    </row>
    <row r="11" spans="2:8" ht="30.75" customHeight="1">
      <c r="B11" s="764" t="s">
        <v>672</v>
      </c>
      <c r="C11" s="764"/>
      <c r="D11" s="764"/>
      <c r="E11" s="764"/>
      <c r="F11" s="764"/>
      <c r="G11" s="764"/>
    </row>
    <row r="12" spans="2:8">
      <c r="B12" s="499"/>
      <c r="C12" s="499"/>
      <c r="D12" s="499"/>
      <c r="E12" s="499"/>
      <c r="F12" s="499"/>
      <c r="G12" s="499"/>
    </row>
    <row r="13" spans="2:8">
      <c r="B13" s="500"/>
      <c r="C13" s="500"/>
      <c r="D13" s="500"/>
      <c r="E13" s="497"/>
    </row>
    <row r="14" spans="2:8" ht="26.25">
      <c r="B14" s="387"/>
      <c r="C14" s="501" t="s">
        <v>195</v>
      </c>
      <c r="D14" s="54" t="s">
        <v>196</v>
      </c>
      <c r="E14" s="577" t="s">
        <v>579</v>
      </c>
      <c r="F14" s="577" t="s">
        <v>566</v>
      </c>
      <c r="G14" s="577" t="s">
        <v>606</v>
      </c>
    </row>
    <row r="15" spans="2:8">
      <c r="C15" s="4"/>
      <c r="D15" s="503" t="s">
        <v>197</v>
      </c>
      <c r="E15" s="518">
        <v>127400000</v>
      </c>
      <c r="F15" s="518">
        <v>91000000</v>
      </c>
      <c r="G15" s="518">
        <v>78950000</v>
      </c>
      <c r="H15" s="218"/>
    </row>
    <row r="16" spans="2:8" ht="30">
      <c r="C16" s="4"/>
      <c r="D16" s="36" t="s">
        <v>198</v>
      </c>
      <c r="E16" s="518">
        <v>700000</v>
      </c>
      <c r="F16" s="518">
        <v>700000</v>
      </c>
      <c r="G16" s="518">
        <v>700000</v>
      </c>
    </row>
    <row r="17" spans="2:8">
      <c r="C17" s="4"/>
      <c r="D17" s="4" t="s">
        <v>199</v>
      </c>
      <c r="E17" s="10">
        <f>Rashodi!C7</f>
        <v>72406000</v>
      </c>
      <c r="F17" s="10">
        <f>Rashodi!D7</f>
        <v>67923000</v>
      </c>
      <c r="G17" s="10">
        <f>Rashodi!E7</f>
        <v>64923000</v>
      </c>
      <c r="H17" s="218"/>
    </row>
    <row r="18" spans="2:8" ht="30">
      <c r="C18" s="4"/>
      <c r="D18" s="36" t="s">
        <v>200</v>
      </c>
      <c r="E18" s="10">
        <f>Rashodi!C43</f>
        <v>55994000</v>
      </c>
      <c r="F18" s="10">
        <f>Rashodi!D43</f>
        <v>24077000</v>
      </c>
      <c r="G18" s="10">
        <f>Rashodi!E43</f>
        <v>14977000</v>
      </c>
    </row>
    <row r="19" spans="2:8">
      <c r="B19" s="504"/>
      <c r="C19" s="33"/>
      <c r="D19" s="33" t="s">
        <v>201</v>
      </c>
      <c r="E19" s="519">
        <v>-300000</v>
      </c>
      <c r="F19" s="520">
        <v>-300000</v>
      </c>
      <c r="G19" s="520">
        <v>-250000</v>
      </c>
      <c r="H19" s="218"/>
    </row>
    <row r="20" spans="2:8">
      <c r="F20" s="505"/>
      <c r="G20" s="505"/>
    </row>
    <row r="21" spans="2:8">
      <c r="B21" s="506"/>
      <c r="C21" s="501"/>
      <c r="D21" s="502"/>
      <c r="E21" s="507"/>
      <c r="F21" s="507"/>
      <c r="G21" s="507"/>
    </row>
    <row r="22" spans="2:8">
      <c r="F22" s="505"/>
      <c r="G22" s="505"/>
    </row>
    <row r="23" spans="2:8">
      <c r="B23" s="387"/>
      <c r="C23" s="501" t="s">
        <v>202</v>
      </c>
      <c r="D23" s="32" t="s">
        <v>203</v>
      </c>
      <c r="E23" s="577"/>
      <c r="F23" s="577"/>
      <c r="G23" s="54"/>
    </row>
    <row r="24" spans="2:8" ht="30">
      <c r="C24" s="4"/>
      <c r="D24" s="36" t="s">
        <v>204</v>
      </c>
      <c r="E24" s="518">
        <v>300000</v>
      </c>
      <c r="F24" s="518">
        <v>300000</v>
      </c>
      <c r="G24" s="518">
        <v>250000</v>
      </c>
    </row>
    <row r="25" spans="2:8" ht="30">
      <c r="C25" s="4"/>
      <c r="D25" s="36" t="s">
        <v>205</v>
      </c>
      <c r="E25" s="10"/>
      <c r="F25" s="10"/>
      <c r="G25" s="10"/>
    </row>
    <row r="26" spans="2:8">
      <c r="B26" s="504"/>
      <c r="C26" s="33"/>
      <c r="D26" s="508" t="s">
        <v>206</v>
      </c>
      <c r="E26" s="29">
        <v>300000</v>
      </c>
      <c r="F26" s="29">
        <v>300000</v>
      </c>
      <c r="G26" s="29">
        <v>250000</v>
      </c>
    </row>
    <row r="27" spans="2:8">
      <c r="B27" s="504"/>
      <c r="C27" s="509"/>
      <c r="D27" s="510"/>
      <c r="E27" s="511"/>
      <c r="F27" s="512"/>
      <c r="G27" s="512"/>
    </row>
    <row r="28" spans="2:8" ht="26.25">
      <c r="C28" s="4"/>
      <c r="D28" s="40" t="s">
        <v>557</v>
      </c>
      <c r="E28" s="10">
        <v>0</v>
      </c>
      <c r="F28" s="590">
        <v>0</v>
      </c>
      <c r="G28" s="590">
        <v>0</v>
      </c>
    </row>
    <row r="29" spans="2:8">
      <c r="C29" s="465"/>
      <c r="D29" s="513"/>
      <c r="E29" s="514"/>
    </row>
    <row r="30" spans="2:8">
      <c r="C30" s="465"/>
      <c r="D30" s="513"/>
      <c r="E30" s="728" t="s">
        <v>611</v>
      </c>
    </row>
    <row r="31" spans="2:8" ht="12.75" customHeight="1">
      <c r="B31" s="515"/>
      <c r="C31" s="757" t="s">
        <v>612</v>
      </c>
      <c r="D31" s="758"/>
      <c r="E31" s="758"/>
      <c r="F31" s="758"/>
      <c r="G31" s="758"/>
    </row>
    <row r="32" spans="2:8" ht="30.75" hidden="1" customHeight="1">
      <c r="C32" s="758"/>
      <c r="D32" s="758"/>
      <c r="E32" s="758"/>
      <c r="F32" s="758"/>
      <c r="G32" s="758"/>
    </row>
    <row r="33" spans="2:7">
      <c r="B33" s="516"/>
      <c r="C33" s="516"/>
      <c r="D33" s="516"/>
      <c r="E33" s="516"/>
      <c r="F33" s="516"/>
      <c r="G33" s="516"/>
    </row>
    <row r="34" spans="2:7">
      <c r="B34" s="516"/>
      <c r="C34" s="516"/>
      <c r="D34" s="516"/>
      <c r="E34" s="729" t="s">
        <v>613</v>
      </c>
      <c r="F34" s="516"/>
      <c r="G34" s="516"/>
    </row>
    <row r="35" spans="2:7">
      <c r="B35" s="517"/>
      <c r="C35" s="517"/>
      <c r="D35" s="517"/>
      <c r="E35" s="517"/>
    </row>
    <row r="36" spans="2:7">
      <c r="B36" s="465"/>
      <c r="C36" s="465"/>
      <c r="D36" s="755" t="s">
        <v>645</v>
      </c>
      <c r="E36" s="756"/>
      <c r="F36" s="756"/>
      <c r="G36" s="756"/>
    </row>
    <row r="37" spans="2:7">
      <c r="D37" s="756"/>
      <c r="E37" s="756"/>
      <c r="F37" s="756"/>
      <c r="G37" s="756"/>
    </row>
    <row r="38" spans="2:7" ht="15" hidden="1" customHeight="1">
      <c r="D38" s="756"/>
      <c r="E38" s="756"/>
      <c r="F38" s="756"/>
      <c r="G38" s="756"/>
    </row>
  </sheetData>
  <mergeCells count="7">
    <mergeCell ref="D36:G38"/>
    <mergeCell ref="C31:G32"/>
    <mergeCell ref="B3:G3"/>
    <mergeCell ref="B5:G6"/>
    <mergeCell ref="B7:G7"/>
    <mergeCell ref="B9:G9"/>
    <mergeCell ref="B11:G11"/>
  </mergeCells>
  <pageMargins left="0.31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3"/>
  <sheetViews>
    <sheetView workbookViewId="0">
      <selection activeCell="C24" sqref="C24"/>
    </sheetView>
  </sheetViews>
  <sheetFormatPr defaultRowHeight="15"/>
  <cols>
    <col min="1" max="1" width="6.42578125" customWidth="1"/>
    <col min="2" max="2" width="27" customWidth="1"/>
    <col min="3" max="3" width="17.85546875" customWidth="1"/>
    <col min="4" max="4" width="17.140625" customWidth="1"/>
    <col min="5" max="5" width="17.85546875" customWidth="1"/>
    <col min="6" max="6" width="12.7109375" bestFit="1" customWidth="1"/>
  </cols>
  <sheetData>
    <row r="1" spans="1:6" ht="23.25">
      <c r="A1" s="765" t="s">
        <v>207</v>
      </c>
      <c r="B1" s="765"/>
    </row>
    <row r="2" spans="1:6" ht="15.75" thickBot="1"/>
    <row r="3" spans="1:6" ht="60.75" customHeight="1" thickBot="1">
      <c r="A3" s="633" t="s">
        <v>0</v>
      </c>
      <c r="B3" s="634" t="s">
        <v>1</v>
      </c>
      <c r="C3" s="635" t="s">
        <v>565</v>
      </c>
      <c r="D3" s="636" t="s">
        <v>566</v>
      </c>
      <c r="E3" s="636" t="s">
        <v>567</v>
      </c>
    </row>
    <row r="4" spans="1:6">
      <c r="A4" s="94"/>
      <c r="B4" s="95"/>
      <c r="C4" s="96"/>
      <c r="D4" s="94"/>
      <c r="E4" s="96"/>
    </row>
    <row r="5" spans="1:6" ht="36">
      <c r="A5" s="565"/>
      <c r="B5" s="566" t="s">
        <v>208</v>
      </c>
      <c r="C5" s="567">
        <f>C7+C37</f>
        <v>128100000</v>
      </c>
      <c r="D5" s="568">
        <f>D7+D37</f>
        <v>91700000</v>
      </c>
      <c r="E5" s="568">
        <f>E7+E37</f>
        <v>79650000</v>
      </c>
      <c r="F5" s="218"/>
    </row>
    <row r="6" spans="1:6" ht="16.5">
      <c r="A6" s="1"/>
      <c r="B6" s="97"/>
      <c r="C6" s="98"/>
      <c r="D6" s="99"/>
      <c r="E6" s="230"/>
      <c r="F6" s="218"/>
    </row>
    <row r="7" spans="1:6" ht="16.5">
      <c r="A7" s="561">
        <v>6</v>
      </c>
      <c r="B7" s="562" t="s">
        <v>209</v>
      </c>
      <c r="C7" s="563">
        <f>C9+C14+C21+C26+C31+C34</f>
        <v>127400000</v>
      </c>
      <c r="D7" s="564">
        <f>D9+D14+D21+D26+D31+D34</f>
        <v>91000000</v>
      </c>
      <c r="E7" s="564">
        <f>E9+E14+E21+E26+E31+E34</f>
        <v>78950000</v>
      </c>
      <c r="F7" s="218"/>
    </row>
    <row r="8" spans="1:6" ht="15.75">
      <c r="A8" s="3"/>
      <c r="B8" s="100"/>
      <c r="C8" s="101"/>
      <c r="D8" s="99"/>
      <c r="E8" s="2"/>
    </row>
    <row r="9" spans="1:6" ht="15.75">
      <c r="A9" s="559">
        <v>61</v>
      </c>
      <c r="B9" s="560" t="s">
        <v>2</v>
      </c>
      <c r="C9" s="554">
        <f>C10+C11+C12</f>
        <v>55550000</v>
      </c>
      <c r="D9" s="555">
        <v>55650000</v>
      </c>
      <c r="E9" s="555">
        <v>55800000</v>
      </c>
      <c r="F9" s="218"/>
    </row>
    <row r="10" spans="1:6">
      <c r="A10" s="197">
        <v>611</v>
      </c>
      <c r="B10" s="202" t="s">
        <v>3</v>
      </c>
      <c r="C10" s="203">
        <v>53000000</v>
      </c>
      <c r="D10" s="204"/>
      <c r="E10" s="204"/>
      <c r="F10" s="218"/>
    </row>
    <row r="11" spans="1:6">
      <c r="A11" s="197">
        <v>613</v>
      </c>
      <c r="B11" s="198" t="s">
        <v>4</v>
      </c>
      <c r="C11" s="203">
        <v>2200000</v>
      </c>
      <c r="D11" s="204"/>
      <c r="E11" s="204"/>
    </row>
    <row r="12" spans="1:6">
      <c r="A12" s="197">
        <v>614</v>
      </c>
      <c r="B12" s="198" t="s">
        <v>5</v>
      </c>
      <c r="C12" s="203">
        <v>350000</v>
      </c>
      <c r="D12" s="204"/>
      <c r="E12" s="204"/>
    </row>
    <row r="13" spans="1:6" ht="15.75">
      <c r="A13" s="3"/>
      <c r="B13" s="100"/>
      <c r="C13" s="101"/>
      <c r="D13" s="99"/>
      <c r="E13" s="2"/>
    </row>
    <row r="14" spans="1:6" ht="15.75">
      <c r="A14" s="556">
        <v>63</v>
      </c>
      <c r="B14" s="557" t="s">
        <v>6</v>
      </c>
      <c r="C14" s="558">
        <f>C15+C16+C17+C18+C19</f>
        <v>58300000</v>
      </c>
      <c r="D14" s="555">
        <v>21800000</v>
      </c>
      <c r="E14" s="555">
        <v>9600000</v>
      </c>
      <c r="F14" s="218"/>
    </row>
    <row r="15" spans="1:6" ht="26.25">
      <c r="A15" s="197">
        <v>633</v>
      </c>
      <c r="B15" s="198" t="s">
        <v>333</v>
      </c>
      <c r="C15" s="203">
        <v>5000000</v>
      </c>
      <c r="D15" s="204"/>
      <c r="E15" s="204"/>
      <c r="F15" s="218"/>
    </row>
    <row r="16" spans="1:6" ht="27" customHeight="1">
      <c r="A16" s="205">
        <v>634</v>
      </c>
      <c r="B16" s="206" t="s">
        <v>454</v>
      </c>
      <c r="C16" s="207">
        <v>14500000</v>
      </c>
      <c r="D16" s="208"/>
      <c r="E16" s="208"/>
      <c r="F16" s="218"/>
    </row>
    <row r="17" spans="1:6" ht="27" customHeight="1">
      <c r="A17" s="205">
        <v>635</v>
      </c>
      <c r="B17" s="206" t="s">
        <v>442</v>
      </c>
      <c r="C17" s="207">
        <v>2200000</v>
      </c>
      <c r="D17" s="208"/>
      <c r="E17" s="208"/>
      <c r="F17" s="218"/>
    </row>
    <row r="18" spans="1:6" ht="42.75" customHeight="1">
      <c r="A18" s="205">
        <v>636</v>
      </c>
      <c r="B18" s="206" t="s">
        <v>391</v>
      </c>
      <c r="C18" s="207">
        <v>600000</v>
      </c>
      <c r="D18" s="208"/>
      <c r="E18" s="208"/>
    </row>
    <row r="19" spans="1:6" ht="26.25">
      <c r="A19" s="205">
        <v>638</v>
      </c>
      <c r="B19" s="206" t="s">
        <v>392</v>
      </c>
      <c r="C19" s="207">
        <v>36000000</v>
      </c>
      <c r="D19" s="208"/>
      <c r="E19" s="208"/>
      <c r="F19" s="218"/>
    </row>
    <row r="20" spans="1:6" ht="15.75">
      <c r="A20" s="3"/>
      <c r="B20" s="100"/>
      <c r="C20" s="101"/>
      <c r="D20" s="99"/>
      <c r="E20" s="2"/>
    </row>
    <row r="21" spans="1:6" ht="15.75">
      <c r="A21" s="552">
        <v>64</v>
      </c>
      <c r="B21" s="553" t="s">
        <v>7</v>
      </c>
      <c r="C21" s="554">
        <f>C22+C23+C24</f>
        <v>1150000</v>
      </c>
      <c r="D21" s="555">
        <v>1150000</v>
      </c>
      <c r="E21" s="555">
        <v>1150000</v>
      </c>
    </row>
    <row r="22" spans="1:6" ht="29.25" customHeight="1">
      <c r="A22" s="209">
        <v>641</v>
      </c>
      <c r="B22" s="206" t="s">
        <v>8</v>
      </c>
      <c r="C22" s="210">
        <v>20000</v>
      </c>
      <c r="D22" s="204"/>
      <c r="E22" s="204"/>
    </row>
    <row r="23" spans="1:6" ht="29.25" customHeight="1">
      <c r="A23" s="197">
        <v>642</v>
      </c>
      <c r="B23" s="198" t="s">
        <v>9</v>
      </c>
      <c r="C23" s="203">
        <v>1120000</v>
      </c>
      <c r="D23" s="204"/>
      <c r="E23" s="204"/>
    </row>
    <row r="24" spans="1:6" ht="26.25">
      <c r="A24" s="197">
        <v>643</v>
      </c>
      <c r="B24" s="198" t="s">
        <v>10</v>
      </c>
      <c r="C24" s="203">
        <v>10000</v>
      </c>
      <c r="D24" s="204"/>
      <c r="E24" s="204"/>
    </row>
    <row r="25" spans="1:6" ht="15.75">
      <c r="A25" s="3"/>
      <c r="B25" s="100"/>
      <c r="C25" s="101"/>
      <c r="D25" s="99"/>
      <c r="E25" s="2"/>
    </row>
    <row r="26" spans="1:6" ht="93.75" customHeight="1">
      <c r="A26" s="547">
        <v>65</v>
      </c>
      <c r="B26" s="548" t="s">
        <v>334</v>
      </c>
      <c r="C26" s="549">
        <f>C27+C28+C29</f>
        <v>9550000</v>
      </c>
      <c r="D26" s="550">
        <v>9550000</v>
      </c>
      <c r="E26" s="550">
        <v>9550000</v>
      </c>
      <c r="F26" s="218"/>
    </row>
    <row r="27" spans="1:6" ht="26.25">
      <c r="A27" s="197">
        <v>651</v>
      </c>
      <c r="B27" s="198" t="s">
        <v>11</v>
      </c>
      <c r="C27" s="203">
        <v>250000</v>
      </c>
      <c r="D27" s="204"/>
      <c r="E27" s="204"/>
      <c r="F27" s="218"/>
    </row>
    <row r="28" spans="1:6" ht="28.5" customHeight="1">
      <c r="A28" s="197">
        <v>652</v>
      </c>
      <c r="B28" s="198" t="s">
        <v>12</v>
      </c>
      <c r="C28" s="203">
        <v>2300000</v>
      </c>
      <c r="D28" s="204"/>
      <c r="E28" s="204"/>
    </row>
    <row r="29" spans="1:6" ht="28.5" customHeight="1">
      <c r="A29" s="197">
        <v>653</v>
      </c>
      <c r="B29" s="198" t="s">
        <v>210</v>
      </c>
      <c r="C29" s="199">
        <v>7000000</v>
      </c>
      <c r="D29" s="200"/>
      <c r="E29" s="200"/>
      <c r="F29" s="218"/>
    </row>
    <row r="30" spans="1:6" s="201" customFormat="1" ht="16.5" customHeight="1">
      <c r="A30" s="197"/>
      <c r="B30" s="198"/>
      <c r="C30" s="199"/>
      <c r="D30" s="200"/>
      <c r="E30" s="200"/>
    </row>
    <row r="31" spans="1:6" ht="28.5" customHeight="1">
      <c r="A31" s="547">
        <v>66</v>
      </c>
      <c r="B31" s="548" t="s">
        <v>335</v>
      </c>
      <c r="C31" s="549">
        <v>350000</v>
      </c>
      <c r="D31" s="551">
        <v>350000</v>
      </c>
      <c r="E31" s="551">
        <v>350000</v>
      </c>
      <c r="F31" s="218"/>
    </row>
    <row r="32" spans="1:6" ht="28.5" customHeight="1">
      <c r="A32" s="197">
        <v>661</v>
      </c>
      <c r="B32" s="198" t="s">
        <v>336</v>
      </c>
      <c r="C32" s="199">
        <v>350000</v>
      </c>
      <c r="D32" s="200"/>
      <c r="E32" s="200"/>
    </row>
    <row r="33" spans="1:6">
      <c r="A33" s="103"/>
      <c r="B33" s="104"/>
      <c r="C33" s="105"/>
      <c r="D33" s="106"/>
      <c r="E33" s="106"/>
    </row>
    <row r="34" spans="1:6" ht="47.25">
      <c r="A34" s="547">
        <v>68</v>
      </c>
      <c r="B34" s="548" t="s">
        <v>14</v>
      </c>
      <c r="C34" s="549">
        <v>2500000</v>
      </c>
      <c r="D34" s="550">
        <v>2500000</v>
      </c>
      <c r="E34" s="550">
        <v>2500000</v>
      </c>
      <c r="F34" s="218"/>
    </row>
    <row r="35" spans="1:6">
      <c r="A35" s="197">
        <v>683</v>
      </c>
      <c r="B35" s="198" t="s">
        <v>13</v>
      </c>
      <c r="C35" s="203">
        <v>2500000</v>
      </c>
      <c r="D35" s="204"/>
      <c r="E35" s="204"/>
    </row>
    <row r="36" spans="1:6">
      <c r="A36" s="3"/>
      <c r="B36" s="100"/>
      <c r="C36" s="101"/>
      <c r="D36" s="102"/>
      <c r="E36" s="2"/>
    </row>
    <row r="37" spans="1:6" ht="58.5" customHeight="1">
      <c r="A37" s="572">
        <v>7</v>
      </c>
      <c r="B37" s="573" t="s">
        <v>211</v>
      </c>
      <c r="C37" s="457">
        <f>C39+C42</f>
        <v>700000</v>
      </c>
      <c r="D37" s="458">
        <f>D39+D42</f>
        <v>700000</v>
      </c>
      <c r="E37" s="458">
        <f>E39+E42</f>
        <v>700000</v>
      </c>
      <c r="F37" s="218"/>
    </row>
    <row r="38" spans="1:6" ht="16.5">
      <c r="A38" s="5"/>
      <c r="B38" s="6"/>
      <c r="C38" s="107"/>
      <c r="D38" s="99"/>
      <c r="E38" s="2"/>
    </row>
    <row r="39" spans="1:6" ht="47.25">
      <c r="A39" s="569">
        <v>71</v>
      </c>
      <c r="B39" s="570" t="s">
        <v>15</v>
      </c>
      <c r="C39" s="571">
        <v>300000</v>
      </c>
      <c r="D39" s="550">
        <v>300000</v>
      </c>
      <c r="E39" s="550">
        <v>300000</v>
      </c>
    </row>
    <row r="40" spans="1:6" ht="44.25" customHeight="1">
      <c r="A40" s="197">
        <v>711</v>
      </c>
      <c r="B40" s="198" t="s">
        <v>16</v>
      </c>
      <c r="C40" s="199">
        <v>300000</v>
      </c>
      <c r="D40" s="200"/>
      <c r="E40" s="200"/>
    </row>
    <row r="41" spans="1:6" ht="15.75">
      <c r="A41" s="3"/>
      <c r="B41" s="100"/>
      <c r="C41" s="101"/>
      <c r="D41" s="99"/>
      <c r="E41" s="2"/>
    </row>
    <row r="42" spans="1:6" ht="31.5">
      <c r="A42" s="569">
        <v>72</v>
      </c>
      <c r="B42" s="570" t="s">
        <v>337</v>
      </c>
      <c r="C42" s="571">
        <v>400000</v>
      </c>
      <c r="D42" s="550">
        <v>400000</v>
      </c>
      <c r="E42" s="550">
        <v>400000</v>
      </c>
    </row>
    <row r="43" spans="1:6" ht="26.25">
      <c r="A43" s="211">
        <v>721</v>
      </c>
      <c r="B43" s="198" t="s">
        <v>17</v>
      </c>
      <c r="C43" s="199">
        <v>400000</v>
      </c>
      <c r="D43" s="200"/>
      <c r="E43" s="21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2"/>
  <sheetViews>
    <sheetView workbookViewId="0">
      <selection activeCell="E37" sqref="E37"/>
    </sheetView>
  </sheetViews>
  <sheetFormatPr defaultRowHeight="15"/>
  <cols>
    <col min="1" max="1" width="7" customWidth="1"/>
    <col min="2" max="2" width="29.140625" customWidth="1"/>
    <col min="3" max="4" width="17.42578125" customWidth="1"/>
    <col min="5" max="5" width="16.42578125" customWidth="1"/>
    <col min="6" max="6" width="12.7109375" bestFit="1" customWidth="1"/>
  </cols>
  <sheetData>
    <row r="1" spans="1:6" ht="23.25">
      <c r="A1" s="766" t="s">
        <v>212</v>
      </c>
      <c r="B1" s="766"/>
      <c r="C1" s="767"/>
      <c r="D1" s="767"/>
      <c r="E1" s="767"/>
    </row>
    <row r="2" spans="1:6" ht="7.5" customHeight="1" thickBot="1"/>
    <row r="3" spans="1:6" ht="72.75" customHeight="1" thickBot="1">
      <c r="A3" s="626" t="s">
        <v>0</v>
      </c>
      <c r="B3" s="627" t="s">
        <v>213</v>
      </c>
      <c r="C3" s="628" t="s">
        <v>565</v>
      </c>
      <c r="D3" s="629" t="s">
        <v>568</v>
      </c>
      <c r="E3" s="629" t="s">
        <v>569</v>
      </c>
    </row>
    <row r="4" spans="1:6">
      <c r="A4" s="108"/>
      <c r="B4" s="109"/>
      <c r="C4" s="108"/>
      <c r="D4" s="26"/>
      <c r="E4" s="26"/>
    </row>
    <row r="5" spans="1:6" ht="36">
      <c r="A5" s="630"/>
      <c r="B5" s="631" t="s">
        <v>214</v>
      </c>
      <c r="C5" s="632">
        <f>C7+C43</f>
        <v>128400000</v>
      </c>
      <c r="D5" s="632">
        <f>D7+D43</f>
        <v>92000000</v>
      </c>
      <c r="E5" s="632">
        <f>E7+E43</f>
        <v>79900000</v>
      </c>
      <c r="F5" s="218"/>
    </row>
    <row r="6" spans="1:6" ht="18">
      <c r="A6" s="111"/>
      <c r="B6" s="112"/>
      <c r="C6" s="113"/>
      <c r="D6" s="39"/>
      <c r="E6" s="28"/>
    </row>
    <row r="7" spans="1:6" ht="16.5">
      <c r="A7" s="596">
        <v>3</v>
      </c>
      <c r="B7" s="597" t="s">
        <v>215</v>
      </c>
      <c r="C7" s="598">
        <f>C9+C14+C21+C24+C28+C33+C36</f>
        <v>72406000</v>
      </c>
      <c r="D7" s="599">
        <f>D9+D14+D21+D24+D28+D33+D36</f>
        <v>67923000</v>
      </c>
      <c r="E7" s="600">
        <f>E9+E14+E21+E24+E28+E33+E36</f>
        <v>64923000</v>
      </c>
    </row>
    <row r="8" spans="1:6" ht="16.5">
      <c r="A8" s="114"/>
      <c r="B8" s="115"/>
      <c r="C8" s="116"/>
      <c r="D8" s="117"/>
      <c r="E8" s="71"/>
    </row>
    <row r="9" spans="1:6" ht="15.75">
      <c r="A9" s="601">
        <v>31</v>
      </c>
      <c r="B9" s="602" t="s">
        <v>29</v>
      </c>
      <c r="C9" s="603">
        <f>C10+C11+C12</f>
        <v>18798000</v>
      </c>
      <c r="D9" s="604">
        <v>18928000</v>
      </c>
      <c r="E9" s="603">
        <v>17478000</v>
      </c>
    </row>
    <row r="10" spans="1:6">
      <c r="A10" s="231">
        <v>311</v>
      </c>
      <c r="B10" s="285" t="s">
        <v>31</v>
      </c>
      <c r="C10" s="84">
        <v>15324000</v>
      </c>
      <c r="D10" s="68"/>
      <c r="E10" s="84"/>
    </row>
    <row r="11" spans="1:6">
      <c r="A11" s="231">
        <v>312</v>
      </c>
      <c r="B11" s="285" t="s">
        <v>33</v>
      </c>
      <c r="C11" s="84">
        <v>665000</v>
      </c>
      <c r="D11" s="68"/>
      <c r="E11" s="84"/>
    </row>
    <row r="12" spans="1:6">
      <c r="A12" s="231">
        <v>313</v>
      </c>
      <c r="B12" s="285" t="s">
        <v>73</v>
      </c>
      <c r="C12" s="84">
        <v>2809000</v>
      </c>
      <c r="D12" s="68"/>
      <c r="E12" s="84"/>
    </row>
    <row r="13" spans="1:6">
      <c r="A13" s="31"/>
      <c r="B13" s="118"/>
      <c r="C13" s="28"/>
      <c r="D13" s="39"/>
      <c r="E13" s="28"/>
    </row>
    <row r="14" spans="1:6" ht="15.75">
      <c r="A14" s="601">
        <v>32</v>
      </c>
      <c r="B14" s="605" t="s">
        <v>36</v>
      </c>
      <c r="C14" s="603">
        <f>C15+C16+C17+C18+C19</f>
        <v>20732000</v>
      </c>
      <c r="D14" s="604">
        <v>19758000</v>
      </c>
      <c r="E14" s="603">
        <v>18458000</v>
      </c>
    </row>
    <row r="15" spans="1:6">
      <c r="A15" s="231">
        <v>321</v>
      </c>
      <c r="B15" s="285" t="s">
        <v>38</v>
      </c>
      <c r="C15" s="84">
        <v>1363000</v>
      </c>
      <c r="D15" s="68"/>
      <c r="E15" s="84"/>
    </row>
    <row r="16" spans="1:6">
      <c r="A16" s="231">
        <v>322</v>
      </c>
      <c r="B16" s="285" t="s">
        <v>40</v>
      </c>
      <c r="C16" s="84">
        <v>4620000</v>
      </c>
      <c r="D16" s="68"/>
      <c r="E16" s="84"/>
    </row>
    <row r="17" spans="1:5">
      <c r="A17" s="231">
        <v>323</v>
      </c>
      <c r="B17" s="285" t="s">
        <v>42</v>
      </c>
      <c r="C17" s="84">
        <v>12243000</v>
      </c>
      <c r="D17" s="68"/>
      <c r="E17" s="84"/>
    </row>
    <row r="18" spans="1:5" ht="26.25">
      <c r="A18" s="231">
        <v>324</v>
      </c>
      <c r="B18" s="286" t="s">
        <v>64</v>
      </c>
      <c r="C18" s="84">
        <v>26000</v>
      </c>
      <c r="D18" s="68"/>
      <c r="E18" s="84"/>
    </row>
    <row r="19" spans="1:5">
      <c r="A19" s="231">
        <v>329</v>
      </c>
      <c r="B19" s="286" t="s">
        <v>216</v>
      </c>
      <c r="C19" s="84">
        <v>2480000</v>
      </c>
      <c r="D19" s="68"/>
      <c r="E19" s="84"/>
    </row>
    <row r="20" spans="1:5">
      <c r="A20" s="31"/>
      <c r="B20" s="119"/>
      <c r="C20" s="28"/>
      <c r="D20" s="39"/>
      <c r="E20" s="28"/>
    </row>
    <row r="21" spans="1:5" ht="15.75">
      <c r="A21" s="601">
        <v>34</v>
      </c>
      <c r="B21" s="605" t="s">
        <v>46</v>
      </c>
      <c r="C21" s="603">
        <v>227000</v>
      </c>
      <c r="D21" s="604">
        <v>227000</v>
      </c>
      <c r="E21" s="603">
        <v>227000</v>
      </c>
    </row>
    <row r="22" spans="1:5">
      <c r="A22" s="231">
        <v>343</v>
      </c>
      <c r="B22" s="286" t="s">
        <v>48</v>
      </c>
      <c r="C22" s="84">
        <v>227000</v>
      </c>
      <c r="D22" s="68"/>
      <c r="E22" s="84"/>
    </row>
    <row r="23" spans="1:5">
      <c r="A23" s="120"/>
      <c r="B23" s="121"/>
      <c r="C23" s="35"/>
      <c r="D23" s="39"/>
      <c r="E23" s="28"/>
    </row>
    <row r="24" spans="1:5" ht="15.75">
      <c r="A24" s="601">
        <v>35</v>
      </c>
      <c r="B24" s="606" t="s">
        <v>50</v>
      </c>
      <c r="C24" s="603">
        <f>C25+C26</f>
        <v>1040000</v>
      </c>
      <c r="D24" s="604">
        <v>980000</v>
      </c>
      <c r="E24" s="603">
        <v>980000</v>
      </c>
    </row>
    <row r="25" spans="1:5" ht="30.75" customHeight="1">
      <c r="A25" s="66">
        <v>351</v>
      </c>
      <c r="B25" s="287" t="s">
        <v>217</v>
      </c>
      <c r="C25" s="84">
        <v>90000</v>
      </c>
      <c r="D25" s="68"/>
      <c r="E25" s="84"/>
    </row>
    <row r="26" spans="1:5" ht="51.75">
      <c r="A26" s="66">
        <v>352</v>
      </c>
      <c r="B26" s="287" t="s">
        <v>218</v>
      </c>
      <c r="C26" s="84">
        <v>950000</v>
      </c>
      <c r="D26" s="68"/>
      <c r="E26" s="84"/>
    </row>
    <row r="27" spans="1:5">
      <c r="A27" s="41"/>
      <c r="B27" s="122"/>
      <c r="C27" s="35"/>
      <c r="D27" s="39"/>
      <c r="E27" s="28"/>
    </row>
    <row r="28" spans="1:5" ht="47.25">
      <c r="A28" s="607">
        <v>36</v>
      </c>
      <c r="B28" s="608" t="s">
        <v>219</v>
      </c>
      <c r="C28" s="603">
        <f>C29+C30+C31</f>
        <v>2660000</v>
      </c>
      <c r="D28" s="609">
        <v>1710000</v>
      </c>
      <c r="E28" s="610">
        <v>460000</v>
      </c>
    </row>
    <row r="29" spans="1:5" ht="26.25">
      <c r="A29" s="751">
        <v>363</v>
      </c>
      <c r="B29" s="752" t="s">
        <v>610</v>
      </c>
      <c r="C29" s="621">
        <v>1500000</v>
      </c>
      <c r="D29" s="749"/>
      <c r="E29" s="750"/>
    </row>
    <row r="30" spans="1:5" ht="30" customHeight="1">
      <c r="A30" s="66">
        <v>366</v>
      </c>
      <c r="B30" s="287" t="s">
        <v>220</v>
      </c>
      <c r="C30" s="84">
        <v>110000</v>
      </c>
      <c r="D30" s="288"/>
      <c r="E30" s="289"/>
    </row>
    <row r="31" spans="1:5" ht="30" customHeight="1">
      <c r="A31" s="66">
        <v>368</v>
      </c>
      <c r="B31" s="287" t="s">
        <v>401</v>
      </c>
      <c r="C31" s="84">
        <v>1050000</v>
      </c>
      <c r="D31" s="288"/>
      <c r="E31" s="289"/>
    </row>
    <row r="32" spans="1:5" ht="17.25" customHeight="1">
      <c r="A32" s="32"/>
      <c r="B32" s="123"/>
      <c r="C32" s="34"/>
      <c r="D32" s="88"/>
      <c r="E32" s="124"/>
    </row>
    <row r="33" spans="1:5" ht="28.5" customHeight="1">
      <c r="A33" s="601">
        <v>37</v>
      </c>
      <c r="B33" s="606" t="s">
        <v>221</v>
      </c>
      <c r="C33" s="603">
        <v>6050000</v>
      </c>
      <c r="D33" s="604">
        <v>6050000</v>
      </c>
      <c r="E33" s="603">
        <v>6050000</v>
      </c>
    </row>
    <row r="34" spans="1:5" ht="26.25">
      <c r="A34" s="66">
        <v>372</v>
      </c>
      <c r="B34" s="287" t="s">
        <v>221</v>
      </c>
      <c r="C34" s="84">
        <v>6050000</v>
      </c>
      <c r="D34" s="68"/>
      <c r="E34" s="84"/>
    </row>
    <row r="35" spans="1:5">
      <c r="A35" s="41"/>
      <c r="B35" s="122"/>
      <c r="C35" s="35"/>
      <c r="D35" s="39"/>
      <c r="E35" s="28"/>
    </row>
    <row r="36" spans="1:5" ht="15.75">
      <c r="A36" s="601">
        <v>38</v>
      </c>
      <c r="B36" s="606" t="s">
        <v>51</v>
      </c>
      <c r="C36" s="603">
        <f>C37+C38+C39+C40+C41</f>
        <v>22899000</v>
      </c>
      <c r="D36" s="604">
        <v>20270000</v>
      </c>
      <c r="E36" s="603">
        <v>21270000</v>
      </c>
    </row>
    <row r="37" spans="1:5">
      <c r="A37" s="66">
        <v>381</v>
      </c>
      <c r="B37" s="287" t="s">
        <v>52</v>
      </c>
      <c r="C37" s="84">
        <v>10341000</v>
      </c>
      <c r="D37" s="68"/>
      <c r="E37" s="84"/>
    </row>
    <row r="38" spans="1:5">
      <c r="A38" s="66">
        <v>382</v>
      </c>
      <c r="B38" s="287" t="s">
        <v>53</v>
      </c>
      <c r="C38" s="84">
        <v>3358000</v>
      </c>
      <c r="D38" s="68"/>
      <c r="E38" s="84"/>
    </row>
    <row r="39" spans="1:5">
      <c r="A39" s="66">
        <v>385</v>
      </c>
      <c r="B39" s="287" t="s">
        <v>222</v>
      </c>
      <c r="C39" s="84">
        <v>300000</v>
      </c>
      <c r="D39" s="68"/>
      <c r="E39" s="84"/>
    </row>
    <row r="40" spans="1:5">
      <c r="A40" s="66">
        <v>383</v>
      </c>
      <c r="B40" s="287" t="s">
        <v>559</v>
      </c>
      <c r="C40" s="84">
        <v>0</v>
      </c>
      <c r="D40" s="68"/>
      <c r="E40" s="84"/>
    </row>
    <row r="41" spans="1:5">
      <c r="A41" s="66">
        <v>386</v>
      </c>
      <c r="B41" s="287" t="s">
        <v>223</v>
      </c>
      <c r="C41" s="84">
        <v>8900000</v>
      </c>
      <c r="D41" s="68"/>
      <c r="E41" s="84"/>
    </row>
    <row r="42" spans="1:5">
      <c r="A42" s="31"/>
      <c r="B42" s="119"/>
      <c r="C42" s="10"/>
      <c r="D42" s="39"/>
      <c r="E42" s="28"/>
    </row>
    <row r="43" spans="1:5" ht="49.5">
      <c r="A43" s="596">
        <v>4</v>
      </c>
      <c r="B43" s="611" t="s">
        <v>224</v>
      </c>
      <c r="C43" s="598">
        <f>C44+C47</f>
        <v>55994000</v>
      </c>
      <c r="D43" s="599">
        <f>D44+D47</f>
        <v>24077000</v>
      </c>
      <c r="E43" s="600">
        <f>E44+E47</f>
        <v>14977000</v>
      </c>
    </row>
    <row r="44" spans="1:5" ht="30">
      <c r="A44" s="612">
        <v>41</v>
      </c>
      <c r="B44" s="613" t="s">
        <v>225</v>
      </c>
      <c r="C44" s="614">
        <v>700000</v>
      </c>
      <c r="D44" s="615">
        <v>1200000</v>
      </c>
      <c r="E44" s="614">
        <v>300000</v>
      </c>
    </row>
    <row r="45" spans="1:5">
      <c r="A45" s="66">
        <v>411</v>
      </c>
      <c r="B45" s="287" t="s">
        <v>226</v>
      </c>
      <c r="C45" s="84">
        <v>700000</v>
      </c>
      <c r="D45" s="68"/>
      <c r="E45" s="84"/>
    </row>
    <row r="46" spans="1:5">
      <c r="A46" s="41"/>
      <c r="B46" s="122"/>
      <c r="C46" s="35"/>
      <c r="D46" s="39"/>
      <c r="E46" s="28"/>
    </row>
    <row r="47" spans="1:5" ht="45">
      <c r="A47" s="612">
        <v>42</v>
      </c>
      <c r="B47" s="613" t="s">
        <v>92</v>
      </c>
      <c r="C47" s="614">
        <f>C48+C49+C50+C51+C52</f>
        <v>55294000</v>
      </c>
      <c r="D47" s="615">
        <v>22877000</v>
      </c>
      <c r="E47" s="614">
        <v>14677000</v>
      </c>
    </row>
    <row r="48" spans="1:5">
      <c r="A48" s="66">
        <v>421</v>
      </c>
      <c r="B48" s="287" t="s">
        <v>84</v>
      </c>
      <c r="C48" s="84">
        <v>50020000</v>
      </c>
      <c r="D48" s="68"/>
      <c r="E48" s="84"/>
    </row>
    <row r="49" spans="1:5">
      <c r="A49" s="66">
        <v>422</v>
      </c>
      <c r="B49" s="290" t="s">
        <v>57</v>
      </c>
      <c r="C49" s="84">
        <v>4034000</v>
      </c>
      <c r="D49" s="68"/>
      <c r="E49" s="84"/>
    </row>
    <row r="50" spans="1:5">
      <c r="A50" s="66">
        <v>423</v>
      </c>
      <c r="B50" s="290" t="s">
        <v>513</v>
      </c>
      <c r="C50" s="84">
        <v>0</v>
      </c>
      <c r="D50" s="68"/>
      <c r="E50" s="84"/>
    </row>
    <row r="51" spans="1:5">
      <c r="A51" s="66">
        <v>424</v>
      </c>
      <c r="B51" s="287" t="s">
        <v>227</v>
      </c>
      <c r="C51" s="68">
        <v>80000</v>
      </c>
      <c r="D51" s="68"/>
      <c r="E51" s="84"/>
    </row>
    <row r="52" spans="1:5" ht="26.25">
      <c r="A52" s="66">
        <v>426</v>
      </c>
      <c r="B52" s="287" t="s">
        <v>192</v>
      </c>
      <c r="C52" s="84">
        <v>1160000</v>
      </c>
      <c r="D52" s="68"/>
      <c r="E52" s="84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"/>
  <sheetViews>
    <sheetView tabSelected="1" workbookViewId="0">
      <selection activeCell="D21" sqref="D21"/>
    </sheetView>
  </sheetViews>
  <sheetFormatPr defaultRowHeight="15"/>
  <cols>
    <col min="2" max="2" width="31.7109375" customWidth="1"/>
    <col min="3" max="3" width="15.140625" customWidth="1"/>
    <col min="4" max="4" width="15" customWidth="1"/>
    <col min="5" max="5" width="13.28515625" customWidth="1"/>
  </cols>
  <sheetData>
    <row r="1" spans="1:7" ht="23.25">
      <c r="A1" s="768" t="s">
        <v>228</v>
      </c>
      <c r="B1" s="768"/>
    </row>
    <row r="2" spans="1:7" ht="15.75" thickBot="1"/>
    <row r="3" spans="1:7" ht="67.5" customHeight="1" thickBot="1">
      <c r="A3" s="637" t="s">
        <v>0</v>
      </c>
      <c r="B3" s="638" t="s">
        <v>229</v>
      </c>
      <c r="C3" s="639" t="s">
        <v>565</v>
      </c>
      <c r="D3" s="639" t="s">
        <v>568</v>
      </c>
      <c r="E3" s="640" t="s">
        <v>569</v>
      </c>
    </row>
    <row r="4" spans="1:7">
      <c r="A4" s="125"/>
      <c r="B4" s="126"/>
      <c r="C4" s="126"/>
      <c r="D4" s="25"/>
      <c r="E4" s="26"/>
    </row>
    <row r="5" spans="1:7" ht="45.75" customHeight="1">
      <c r="A5" s="581">
        <v>8</v>
      </c>
      <c r="B5" s="582" t="s">
        <v>230</v>
      </c>
      <c r="C5" s="583">
        <f>C7+C11</f>
        <v>300000</v>
      </c>
      <c r="D5" s="584">
        <v>300000</v>
      </c>
      <c r="E5" s="583">
        <v>250000</v>
      </c>
    </row>
    <row r="6" spans="1:7" ht="16.5">
      <c r="A6" s="127"/>
      <c r="B6" s="128"/>
      <c r="C6" s="129"/>
      <c r="D6" s="28"/>
      <c r="E6" s="28"/>
    </row>
    <row r="7" spans="1:7" ht="31.5">
      <c r="A7" s="424">
        <v>81</v>
      </c>
      <c r="B7" s="425" t="s">
        <v>18</v>
      </c>
      <c r="C7" s="426">
        <f>C8+C9</f>
        <v>300000</v>
      </c>
      <c r="D7" s="427">
        <v>300000</v>
      </c>
      <c r="E7" s="427">
        <v>250000</v>
      </c>
    </row>
    <row r="8" spans="1:7" s="201" customFormat="1" ht="39">
      <c r="A8" s="399">
        <v>812</v>
      </c>
      <c r="B8" s="20" t="s">
        <v>367</v>
      </c>
      <c r="C8" s="395">
        <v>150000</v>
      </c>
      <c r="D8" s="259"/>
      <c r="E8" s="259"/>
    </row>
    <row r="9" spans="1:7" ht="26.25">
      <c r="A9" s="399">
        <v>816</v>
      </c>
      <c r="B9" s="20" t="s">
        <v>231</v>
      </c>
      <c r="C9" s="395">
        <v>150000</v>
      </c>
      <c r="D9" s="259"/>
      <c r="E9" s="259"/>
    </row>
    <row r="10" spans="1:7">
      <c r="A10" s="4"/>
      <c r="B10" s="4"/>
      <c r="C10" s="4"/>
      <c r="D10" s="4"/>
      <c r="E10" s="4"/>
    </row>
    <row r="11" spans="1:7" ht="15.75">
      <c r="A11" s="429">
        <v>84</v>
      </c>
      <c r="B11" s="430" t="s">
        <v>413</v>
      </c>
      <c r="C11" s="432">
        <v>0</v>
      </c>
      <c r="D11" s="432">
        <v>0</v>
      </c>
      <c r="E11" s="431">
        <v>0</v>
      </c>
    </row>
    <row r="12" spans="1:7" ht="39">
      <c r="A12" s="215">
        <v>844</v>
      </c>
      <c r="B12" s="13" t="s">
        <v>414</v>
      </c>
      <c r="C12" s="377">
        <v>0</v>
      </c>
      <c r="D12" s="377"/>
      <c r="E12" s="377"/>
      <c r="G12" s="428"/>
    </row>
    <row r="13" spans="1:7">
      <c r="A13" s="616"/>
      <c r="B13" s="616"/>
      <c r="C13" s="616"/>
      <c r="D13" s="616"/>
      <c r="E13" s="616"/>
    </row>
    <row r="14" spans="1:7">
      <c r="A14" s="465"/>
      <c r="B14" s="465"/>
      <c r="C14" s="465"/>
      <c r="D14" s="465"/>
      <c r="E14" s="465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362"/>
  <sheetViews>
    <sheetView topLeftCell="A338" workbookViewId="0">
      <selection activeCell="F291" sqref="F291"/>
    </sheetView>
  </sheetViews>
  <sheetFormatPr defaultRowHeight="15"/>
  <cols>
    <col min="1" max="1" width="13.28515625" customWidth="1"/>
    <col min="2" max="2" width="9.42578125" customWidth="1"/>
    <col min="3" max="3" width="20.7109375" customWidth="1"/>
    <col min="4" max="4" width="16.85546875" customWidth="1"/>
    <col min="5" max="5" width="18.28515625" customWidth="1"/>
    <col min="6" max="6" width="17" customWidth="1"/>
    <col min="7" max="7" width="13.85546875" bestFit="1" customWidth="1"/>
    <col min="12" max="12" width="10" customWidth="1"/>
  </cols>
  <sheetData>
    <row r="2" spans="1:7">
      <c r="A2" s="769" t="s">
        <v>19</v>
      </c>
      <c r="B2" s="769"/>
      <c r="C2" s="769"/>
      <c r="D2" s="769"/>
      <c r="E2" s="769"/>
      <c r="F2" s="769"/>
    </row>
    <row r="3" spans="1:7">
      <c r="A3" s="130"/>
      <c r="B3" s="130"/>
      <c r="C3" s="130"/>
      <c r="D3" s="130"/>
      <c r="E3" s="130"/>
      <c r="F3" s="130"/>
    </row>
    <row r="4" spans="1:7">
      <c r="A4" s="769" t="s">
        <v>232</v>
      </c>
      <c r="B4" s="769"/>
      <c r="C4" s="769"/>
      <c r="D4" s="769"/>
      <c r="E4" s="769"/>
      <c r="F4" s="769"/>
    </row>
    <row r="5" spans="1:7">
      <c r="A5" s="483"/>
      <c r="B5" s="483"/>
      <c r="C5" s="483"/>
      <c r="D5" s="483"/>
      <c r="E5" s="483"/>
      <c r="F5" s="483"/>
    </row>
    <row r="6" spans="1:7" ht="15" customHeight="1">
      <c r="A6" s="770" t="s">
        <v>634</v>
      </c>
      <c r="B6" s="770"/>
      <c r="C6" s="770"/>
      <c r="D6" s="770"/>
      <c r="E6" s="770"/>
      <c r="F6" s="770"/>
    </row>
    <row r="7" spans="1:7">
      <c r="A7" s="770"/>
      <c r="B7" s="770"/>
      <c r="C7" s="770"/>
      <c r="D7" s="770"/>
      <c r="E7" s="770"/>
      <c r="F7" s="770"/>
    </row>
    <row r="8" spans="1:7" ht="15.75" thickBot="1"/>
    <row r="9" spans="1:7" ht="61.5" customHeight="1" thickBot="1">
      <c r="A9" s="626" t="s">
        <v>20</v>
      </c>
      <c r="B9" s="626" t="s">
        <v>0</v>
      </c>
      <c r="C9" s="639" t="s">
        <v>21</v>
      </c>
      <c r="D9" s="640" t="s">
        <v>565</v>
      </c>
      <c r="E9" s="640" t="s">
        <v>568</v>
      </c>
      <c r="F9" s="640" t="s">
        <v>569</v>
      </c>
    </row>
    <row r="10" spans="1:7">
      <c r="A10" s="25"/>
      <c r="B10" s="7"/>
      <c r="C10" s="131"/>
      <c r="D10" s="132"/>
      <c r="E10" s="133"/>
      <c r="F10" s="26"/>
    </row>
    <row r="11" spans="1:7" ht="39" customHeight="1">
      <c r="A11" s="235"/>
      <c r="B11" s="236"/>
      <c r="C11" s="237" t="s">
        <v>22</v>
      </c>
      <c r="D11" s="234">
        <f>D12+D67</f>
        <v>47894000</v>
      </c>
      <c r="E11" s="234">
        <f>E12+E67</f>
        <v>47490000</v>
      </c>
      <c r="F11" s="234">
        <f>F12+F67</f>
        <v>44290000</v>
      </c>
      <c r="G11" s="218"/>
    </row>
    <row r="12" spans="1:7" ht="36.75" customHeight="1">
      <c r="A12" s="223" t="s">
        <v>23</v>
      </c>
      <c r="B12" s="641">
        <v>1005</v>
      </c>
      <c r="C12" s="223" t="s">
        <v>24</v>
      </c>
      <c r="D12" s="642">
        <f>D14</f>
        <v>11340000</v>
      </c>
      <c r="E12" s="642">
        <f>E14</f>
        <v>11200000</v>
      </c>
      <c r="F12" s="642">
        <f>F14</f>
        <v>11200000</v>
      </c>
      <c r="G12" s="218"/>
    </row>
    <row r="13" spans="1:7" ht="18">
      <c r="A13" s="40"/>
      <c r="B13" s="134"/>
      <c r="C13" s="135"/>
      <c r="D13" s="110"/>
      <c r="E13" s="110"/>
      <c r="F13" s="110"/>
    </row>
    <row r="14" spans="1:7" ht="39" customHeight="1">
      <c r="A14" s="695" t="s">
        <v>25</v>
      </c>
      <c r="B14" s="696">
        <v>1001</v>
      </c>
      <c r="C14" s="697" t="s">
        <v>26</v>
      </c>
      <c r="D14" s="698">
        <f>D16+D32+D37+D45+D50+D56+D61</f>
        <v>11340000</v>
      </c>
      <c r="E14" s="706">
        <f>E16+E32+E37+E45+E50+E56+E61</f>
        <v>11200000</v>
      </c>
      <c r="F14" s="706">
        <f>F16+F32+F37+F45+F50+F56+F61</f>
        <v>11200000</v>
      </c>
      <c r="G14" s="218"/>
    </row>
    <row r="15" spans="1:7" ht="15.75">
      <c r="A15" s="36"/>
      <c r="B15" s="53"/>
      <c r="C15" s="36"/>
      <c r="D15" s="28"/>
      <c r="E15" s="136"/>
      <c r="F15" s="28"/>
    </row>
    <row r="16" spans="1:7" ht="26.25">
      <c r="A16" s="643" t="s">
        <v>27</v>
      </c>
      <c r="B16" s="644" t="s">
        <v>233</v>
      </c>
      <c r="C16" s="645" t="s">
        <v>28</v>
      </c>
      <c r="D16" s="746">
        <f>D18+D23+D29</f>
        <v>10695000</v>
      </c>
      <c r="E16" s="646">
        <f>E18+E23+E29</f>
        <v>10745000</v>
      </c>
      <c r="F16" s="646">
        <f>F18+F23+F29</f>
        <v>10745000</v>
      </c>
    </row>
    <row r="17" spans="1:6" ht="15.75">
      <c r="A17" s="36"/>
      <c r="B17" s="53"/>
      <c r="C17" s="36"/>
      <c r="D17" s="39"/>
      <c r="E17" s="136"/>
      <c r="F17" s="28"/>
    </row>
    <row r="18" spans="1:6" ht="21" customHeight="1">
      <c r="A18" s="13"/>
      <c r="B18" s="238">
        <v>31</v>
      </c>
      <c r="C18" s="8" t="s">
        <v>29</v>
      </c>
      <c r="D18" s="11">
        <f>D19+D20+D21</f>
        <v>6545000</v>
      </c>
      <c r="E18" s="11">
        <v>6545000</v>
      </c>
      <c r="F18" s="11">
        <v>6545000</v>
      </c>
    </row>
    <row r="19" spans="1:6">
      <c r="A19" s="239" t="s">
        <v>30</v>
      </c>
      <c r="B19" s="240">
        <v>311</v>
      </c>
      <c r="C19" s="241" t="s">
        <v>31</v>
      </c>
      <c r="D19" s="74">
        <v>5370000</v>
      </c>
      <c r="E19" s="227"/>
      <c r="F19" s="74"/>
    </row>
    <row r="20" spans="1:6" ht="26.25">
      <c r="A20" s="239" t="s">
        <v>32</v>
      </c>
      <c r="B20" s="240">
        <v>312</v>
      </c>
      <c r="C20" s="13" t="s">
        <v>33</v>
      </c>
      <c r="D20" s="74">
        <v>250000</v>
      </c>
      <c r="E20" s="227"/>
      <c r="F20" s="74"/>
    </row>
    <row r="21" spans="1:6">
      <c r="A21" s="239" t="s">
        <v>34</v>
      </c>
      <c r="B21" s="240">
        <v>313</v>
      </c>
      <c r="C21" s="13" t="s">
        <v>35</v>
      </c>
      <c r="D21" s="74">
        <v>925000</v>
      </c>
      <c r="E21" s="227"/>
      <c r="F21" s="74"/>
    </row>
    <row r="22" spans="1:6" ht="15.75">
      <c r="A22" s="137"/>
      <c r="B22" s="53"/>
      <c r="C22" s="36"/>
      <c r="D22" s="28"/>
      <c r="E22" s="136"/>
      <c r="F22" s="28"/>
    </row>
    <row r="23" spans="1:6">
      <c r="A23" s="242"/>
      <c r="B23" s="238">
        <v>32</v>
      </c>
      <c r="C23" s="8" t="s">
        <v>36</v>
      </c>
      <c r="D23" s="11">
        <f>D24+D25+D26+D27</f>
        <v>4000000</v>
      </c>
      <c r="E23" s="11">
        <v>4050000</v>
      </c>
      <c r="F23" s="11">
        <v>4050000</v>
      </c>
    </row>
    <row r="24" spans="1:6" ht="26.25">
      <c r="A24" s="239" t="s">
        <v>37</v>
      </c>
      <c r="B24" s="240">
        <v>321</v>
      </c>
      <c r="C24" s="13" t="s">
        <v>38</v>
      </c>
      <c r="D24" s="74">
        <v>400000</v>
      </c>
      <c r="E24" s="227"/>
      <c r="F24" s="74"/>
    </row>
    <row r="25" spans="1:6" ht="26.25">
      <c r="A25" s="239" t="s">
        <v>39</v>
      </c>
      <c r="B25" s="240">
        <v>322</v>
      </c>
      <c r="C25" s="13" t="s">
        <v>40</v>
      </c>
      <c r="D25" s="74">
        <v>800000</v>
      </c>
      <c r="E25" s="227"/>
      <c r="F25" s="74"/>
    </row>
    <row r="26" spans="1:6">
      <c r="A26" s="239" t="s">
        <v>41</v>
      </c>
      <c r="B26" s="240">
        <v>323</v>
      </c>
      <c r="C26" s="13" t="s">
        <v>42</v>
      </c>
      <c r="D26" s="74">
        <v>1800000</v>
      </c>
      <c r="E26" s="227"/>
      <c r="F26" s="74"/>
    </row>
    <row r="27" spans="1:6" ht="26.25">
      <c r="A27" s="239" t="s">
        <v>43</v>
      </c>
      <c r="B27" s="240">
        <v>329</v>
      </c>
      <c r="C27" s="13" t="s">
        <v>44</v>
      </c>
      <c r="D27" s="92">
        <v>1000000</v>
      </c>
      <c r="E27" s="227"/>
      <c r="F27" s="92"/>
    </row>
    <row r="28" spans="1:6">
      <c r="A28" s="243"/>
      <c r="B28" s="240"/>
      <c r="C28" s="13"/>
      <c r="D28" s="74"/>
      <c r="E28" s="227"/>
      <c r="F28" s="74"/>
    </row>
    <row r="29" spans="1:6">
      <c r="A29" s="239"/>
      <c r="B29" s="238">
        <v>34</v>
      </c>
      <c r="C29" s="8" t="s">
        <v>46</v>
      </c>
      <c r="D29" s="11">
        <v>150000</v>
      </c>
      <c r="E29" s="11">
        <v>150000</v>
      </c>
      <c r="F29" s="11">
        <v>150000</v>
      </c>
    </row>
    <row r="30" spans="1:6" ht="29.25" customHeight="1">
      <c r="A30" s="239" t="s">
        <v>47</v>
      </c>
      <c r="B30" s="240">
        <v>343</v>
      </c>
      <c r="C30" s="13" t="s">
        <v>48</v>
      </c>
      <c r="D30" s="74">
        <v>150000</v>
      </c>
      <c r="E30" s="227"/>
      <c r="F30" s="74"/>
    </row>
    <row r="31" spans="1:6" ht="15.75">
      <c r="A31" s="139"/>
      <c r="B31" s="53"/>
      <c r="C31" s="36"/>
      <c r="D31" s="28"/>
      <c r="E31" s="136"/>
      <c r="F31" s="28"/>
    </row>
    <row r="32" spans="1:6" ht="18.75" customHeight="1">
      <c r="A32" s="643" t="s">
        <v>27</v>
      </c>
      <c r="B32" s="644" t="s">
        <v>234</v>
      </c>
      <c r="C32" s="645" t="s">
        <v>49</v>
      </c>
      <c r="D32" s="646">
        <v>300000</v>
      </c>
      <c r="E32" s="646">
        <v>300000</v>
      </c>
      <c r="F32" s="646">
        <v>300000</v>
      </c>
    </row>
    <row r="33" spans="1:6" ht="15.75">
      <c r="A33" s="139"/>
      <c r="B33" s="53"/>
      <c r="C33" s="36"/>
      <c r="D33" s="28"/>
      <c r="E33" s="136"/>
      <c r="F33" s="28"/>
    </row>
    <row r="34" spans="1:6" ht="27" customHeight="1">
      <c r="A34" s="242"/>
      <c r="B34" s="238">
        <v>38</v>
      </c>
      <c r="C34" s="8" t="s">
        <v>51</v>
      </c>
      <c r="D34" s="11">
        <v>300000</v>
      </c>
      <c r="E34" s="11">
        <v>300000</v>
      </c>
      <c r="F34" s="11">
        <v>300000</v>
      </c>
    </row>
    <row r="35" spans="1:6">
      <c r="A35" s="239" t="s">
        <v>235</v>
      </c>
      <c r="B35" s="240">
        <v>385</v>
      </c>
      <c r="C35" s="13" t="s">
        <v>236</v>
      </c>
      <c r="D35" s="92">
        <v>300000</v>
      </c>
      <c r="E35" s="227"/>
      <c r="F35" s="74"/>
    </row>
    <row r="36" spans="1:6" ht="15.75">
      <c r="A36" s="138"/>
      <c r="B36" s="53"/>
      <c r="C36" s="36"/>
      <c r="D36" s="28"/>
      <c r="E36" s="136"/>
      <c r="F36" s="28"/>
    </row>
    <row r="37" spans="1:6" ht="26.25" customHeight="1">
      <c r="A37" s="647" t="s">
        <v>27</v>
      </c>
      <c r="B37" s="644" t="s">
        <v>238</v>
      </c>
      <c r="C37" s="645" t="s">
        <v>60</v>
      </c>
      <c r="D37" s="646">
        <f>D39+D42</f>
        <v>65000</v>
      </c>
      <c r="E37" s="646">
        <f>E39+E42</f>
        <v>65000</v>
      </c>
      <c r="F37" s="646">
        <f>F39+F42</f>
        <v>65000</v>
      </c>
    </row>
    <row r="38" spans="1:6">
      <c r="A38" s="137"/>
      <c r="B38" s="53"/>
      <c r="C38" s="36"/>
      <c r="D38" s="28"/>
      <c r="E38" s="35"/>
      <c r="F38" s="28"/>
    </row>
    <row r="39" spans="1:6">
      <c r="A39" s="180"/>
      <c r="B39" s="238">
        <v>34</v>
      </c>
      <c r="C39" s="8" t="s">
        <v>61</v>
      </c>
      <c r="D39" s="11">
        <v>50000</v>
      </c>
      <c r="E39" s="11">
        <v>50000</v>
      </c>
      <c r="F39" s="11">
        <v>50000</v>
      </c>
    </row>
    <row r="40" spans="1:6" ht="26.25">
      <c r="A40" s="239" t="s">
        <v>56</v>
      </c>
      <c r="B40" s="240">
        <v>343</v>
      </c>
      <c r="C40" s="13" t="s">
        <v>62</v>
      </c>
      <c r="D40" s="74">
        <v>50000</v>
      </c>
      <c r="E40" s="227"/>
      <c r="F40" s="74"/>
    </row>
    <row r="41" spans="1:6">
      <c r="A41" s="239"/>
      <c r="B41" s="240"/>
      <c r="C41" s="13"/>
      <c r="D41" s="74"/>
      <c r="E41" s="227"/>
      <c r="F41" s="74"/>
    </row>
    <row r="42" spans="1:6">
      <c r="A42" s="239"/>
      <c r="B42" s="244">
        <v>32</v>
      </c>
      <c r="C42" s="184" t="s">
        <v>36</v>
      </c>
      <c r="D42" s="77">
        <v>15000</v>
      </c>
      <c r="E42" s="11">
        <v>15000</v>
      </c>
      <c r="F42" s="77">
        <v>15000</v>
      </c>
    </row>
    <row r="43" spans="1:6" ht="26.25">
      <c r="A43" s="239" t="s">
        <v>58</v>
      </c>
      <c r="B43" s="240">
        <v>329</v>
      </c>
      <c r="C43" s="13" t="s">
        <v>45</v>
      </c>
      <c r="D43" s="74">
        <v>15000</v>
      </c>
      <c r="E43" s="227"/>
      <c r="F43" s="74"/>
    </row>
    <row r="44" spans="1:6" ht="15.75">
      <c r="A44" s="140"/>
      <c r="B44" s="141"/>
      <c r="C44" s="36"/>
      <c r="D44" s="28"/>
      <c r="E44" s="136"/>
      <c r="F44" s="28"/>
    </row>
    <row r="45" spans="1:6">
      <c r="A45" s="645" t="s">
        <v>27</v>
      </c>
      <c r="B45" s="648" t="s">
        <v>239</v>
      </c>
      <c r="C45" s="645" t="s">
        <v>63</v>
      </c>
      <c r="D45" s="646">
        <v>20000</v>
      </c>
      <c r="E45" s="646">
        <v>20000</v>
      </c>
      <c r="F45" s="646">
        <v>20000</v>
      </c>
    </row>
    <row r="46" spans="1:6" ht="15.75">
      <c r="A46" s="140"/>
      <c r="B46" s="141"/>
      <c r="C46" s="36"/>
      <c r="D46" s="28"/>
      <c r="E46" s="136"/>
      <c r="F46" s="28"/>
    </row>
    <row r="47" spans="1:6">
      <c r="A47" s="40"/>
      <c r="B47" s="54">
        <v>32</v>
      </c>
      <c r="C47" s="40" t="s">
        <v>36</v>
      </c>
      <c r="D47" s="34">
        <v>20000</v>
      </c>
      <c r="E47" s="34">
        <v>20000</v>
      </c>
      <c r="F47" s="34">
        <v>20000</v>
      </c>
    </row>
    <row r="48" spans="1:6" ht="42.75" customHeight="1">
      <c r="A48" s="44">
        <v>12</v>
      </c>
      <c r="B48" s="56">
        <v>324</v>
      </c>
      <c r="C48" s="42" t="s">
        <v>240</v>
      </c>
      <c r="D48" s="74">
        <v>20000</v>
      </c>
      <c r="E48" s="35"/>
      <c r="F48" s="74"/>
    </row>
    <row r="49" spans="1:6" ht="15.75" customHeight="1">
      <c r="A49" s="44"/>
      <c r="B49" s="56"/>
      <c r="C49" s="42"/>
      <c r="D49" s="74"/>
      <c r="E49" s="35"/>
      <c r="F49" s="74"/>
    </row>
    <row r="50" spans="1:6" ht="40.5" customHeight="1">
      <c r="A50" s="544" t="s">
        <v>27</v>
      </c>
      <c r="B50" s="679" t="s">
        <v>580</v>
      </c>
      <c r="C50" s="594" t="s">
        <v>581</v>
      </c>
      <c r="D50" s="469">
        <f>D52</f>
        <v>160000</v>
      </c>
      <c r="E50" s="595">
        <v>0</v>
      </c>
      <c r="F50" s="469">
        <v>0</v>
      </c>
    </row>
    <row r="51" spans="1:6" ht="15.75" customHeight="1">
      <c r="A51" s="44"/>
      <c r="B51" s="56"/>
      <c r="C51" s="42"/>
      <c r="D51" s="74"/>
      <c r="E51" s="35"/>
      <c r="F51" s="74"/>
    </row>
    <row r="52" spans="1:6" ht="15.75" customHeight="1">
      <c r="A52" s="86"/>
      <c r="B52" s="9">
        <v>32</v>
      </c>
      <c r="C52" s="8" t="s">
        <v>36</v>
      </c>
      <c r="D52" s="77">
        <f>D53+D54</f>
        <v>160000</v>
      </c>
      <c r="E52" s="11">
        <v>0</v>
      </c>
      <c r="F52" s="77">
        <v>0</v>
      </c>
    </row>
    <row r="53" spans="1:6" ht="15.75" customHeight="1">
      <c r="A53" s="50">
        <v>13</v>
      </c>
      <c r="B53" s="56">
        <v>323</v>
      </c>
      <c r="C53" s="15" t="s">
        <v>42</v>
      </c>
      <c r="D53" s="74">
        <v>20000</v>
      </c>
      <c r="E53" s="11"/>
      <c r="F53" s="77"/>
    </row>
    <row r="54" spans="1:6" ht="30" customHeight="1">
      <c r="A54" s="44">
        <v>14</v>
      </c>
      <c r="B54" s="56">
        <v>329</v>
      </c>
      <c r="C54" s="42" t="s">
        <v>45</v>
      </c>
      <c r="D54" s="74">
        <v>140000</v>
      </c>
      <c r="E54" s="35"/>
      <c r="F54" s="74"/>
    </row>
    <row r="55" spans="1:6" ht="18" customHeight="1">
      <c r="A55" s="44"/>
      <c r="B55" s="56"/>
      <c r="C55" s="42"/>
      <c r="D55" s="74"/>
      <c r="E55" s="35"/>
      <c r="F55" s="74"/>
    </row>
    <row r="56" spans="1:6" ht="42" customHeight="1">
      <c r="A56" s="544" t="s">
        <v>27</v>
      </c>
      <c r="B56" s="679" t="s">
        <v>584</v>
      </c>
      <c r="C56" s="594" t="s">
        <v>585</v>
      </c>
      <c r="D56" s="469">
        <v>30000</v>
      </c>
      <c r="E56" s="595">
        <v>0</v>
      </c>
      <c r="F56" s="469">
        <v>0</v>
      </c>
    </row>
    <row r="57" spans="1:6" ht="17.25" customHeight="1">
      <c r="A57" s="44"/>
      <c r="B57" s="56"/>
      <c r="C57" s="42"/>
      <c r="D57" s="74"/>
      <c r="E57" s="35"/>
      <c r="F57" s="74"/>
    </row>
    <row r="58" spans="1:6" ht="16.5" customHeight="1">
      <c r="A58" s="86"/>
      <c r="B58" s="9">
        <v>32</v>
      </c>
      <c r="C58" s="8" t="s">
        <v>36</v>
      </c>
      <c r="D58" s="77">
        <v>30000</v>
      </c>
      <c r="E58" s="11">
        <v>0</v>
      </c>
      <c r="F58" s="77">
        <v>0</v>
      </c>
    </row>
    <row r="59" spans="1:6" ht="27.75" customHeight="1">
      <c r="A59" s="44">
        <v>15</v>
      </c>
      <c r="B59" s="56">
        <v>329</v>
      </c>
      <c r="C59" s="42" t="s">
        <v>45</v>
      </c>
      <c r="D59" s="74">
        <v>30000</v>
      </c>
      <c r="E59" s="35"/>
      <c r="F59" s="74"/>
    </row>
    <row r="60" spans="1:6" ht="18.75" customHeight="1">
      <c r="A60" s="44"/>
      <c r="B60" s="56"/>
      <c r="C60" s="42"/>
      <c r="D60" s="225"/>
      <c r="E60" s="35"/>
      <c r="F60" s="225"/>
    </row>
    <row r="61" spans="1:6" ht="25.5" customHeight="1">
      <c r="A61" s="647" t="s">
        <v>54</v>
      </c>
      <c r="B61" s="644" t="s">
        <v>237</v>
      </c>
      <c r="C61" s="645" t="s">
        <v>258</v>
      </c>
      <c r="D61" s="646">
        <f>D63</f>
        <v>70000</v>
      </c>
      <c r="E61" s="646">
        <v>70000</v>
      </c>
      <c r="F61" s="646">
        <v>70000</v>
      </c>
    </row>
    <row r="62" spans="1:6" ht="14.25" customHeight="1">
      <c r="A62" s="138"/>
      <c r="B62" s="53"/>
      <c r="C62" s="36"/>
      <c r="D62" s="28"/>
      <c r="E62" s="136"/>
      <c r="F62" s="28"/>
    </row>
    <row r="63" spans="1:6" ht="40.5" customHeight="1">
      <c r="A63" s="242"/>
      <c r="B63" s="238">
        <v>42</v>
      </c>
      <c r="C63" s="8" t="s">
        <v>55</v>
      </c>
      <c r="D63" s="12">
        <f>D64+D65</f>
        <v>70000</v>
      </c>
      <c r="E63" s="11">
        <v>70000</v>
      </c>
      <c r="F63" s="11">
        <v>70000</v>
      </c>
    </row>
    <row r="64" spans="1:6" ht="17.25" customHeight="1">
      <c r="A64" s="239" t="s">
        <v>72</v>
      </c>
      <c r="B64" s="240">
        <v>422</v>
      </c>
      <c r="C64" s="13" t="s">
        <v>57</v>
      </c>
      <c r="D64" s="74">
        <v>60000</v>
      </c>
      <c r="E64" s="227"/>
      <c r="F64" s="74"/>
    </row>
    <row r="65" spans="1:7" ht="54" customHeight="1">
      <c r="A65" s="239" t="s">
        <v>74</v>
      </c>
      <c r="B65" s="240">
        <v>426</v>
      </c>
      <c r="C65" s="13" t="s">
        <v>59</v>
      </c>
      <c r="D65" s="92">
        <v>10000</v>
      </c>
      <c r="E65" s="19"/>
      <c r="F65" s="92"/>
    </row>
    <row r="66" spans="1:7" ht="18.75" customHeight="1">
      <c r="A66" s="239"/>
      <c r="B66" s="240"/>
      <c r="C66" s="13"/>
      <c r="D66" s="92"/>
      <c r="E66" s="19"/>
      <c r="F66" s="92"/>
    </row>
    <row r="67" spans="1:7" ht="37.5" customHeight="1">
      <c r="A67" s="143" t="s">
        <v>65</v>
      </c>
      <c r="B67" s="144" t="s">
        <v>66</v>
      </c>
      <c r="C67" s="145" t="s">
        <v>67</v>
      </c>
      <c r="D67" s="146">
        <f>D69+D97+D172+D225+D251+D294+D332</f>
        <v>36554000</v>
      </c>
      <c r="E67" s="146">
        <f>E69+E97+E172+E225+E251+E294+E332</f>
        <v>36290000</v>
      </c>
      <c r="F67" s="147">
        <f>F69+F97+F172+F225+F251+F294+F332</f>
        <v>33090000</v>
      </c>
    </row>
    <row r="68" spans="1:7" ht="16.5">
      <c r="A68" s="148"/>
      <c r="B68" s="149"/>
      <c r="C68" s="150"/>
      <c r="D68" s="151"/>
      <c r="E68" s="151"/>
      <c r="F68" s="152"/>
    </row>
    <row r="69" spans="1:7" ht="31.5">
      <c r="A69" s="695" t="s">
        <v>25</v>
      </c>
      <c r="B69" s="699">
        <v>1002</v>
      </c>
      <c r="C69" s="697" t="s">
        <v>68</v>
      </c>
      <c r="D69" s="698">
        <f>D71+D91</f>
        <v>11778000</v>
      </c>
      <c r="E69" s="698">
        <f>E71+E91</f>
        <v>11947000</v>
      </c>
      <c r="F69" s="707">
        <f>F71+F91</f>
        <v>11947000</v>
      </c>
      <c r="G69" s="218"/>
    </row>
    <row r="70" spans="1:7">
      <c r="A70" s="36"/>
      <c r="B70" s="153"/>
      <c r="C70" s="36"/>
      <c r="D70" s="28"/>
      <c r="E70" s="28"/>
      <c r="F70" s="154"/>
    </row>
    <row r="71" spans="1:7" ht="42" customHeight="1">
      <c r="A71" s="261" t="s">
        <v>27</v>
      </c>
      <c r="B71" s="264" t="s">
        <v>69</v>
      </c>
      <c r="C71" s="262" t="s">
        <v>70</v>
      </c>
      <c r="D71" s="263">
        <f>D73+D78+D85+D88</f>
        <v>9848000</v>
      </c>
      <c r="E71" s="263">
        <f>E73+E78+E85+E88</f>
        <v>9947000</v>
      </c>
      <c r="F71" s="265">
        <f>F73+F78+F85+F88</f>
        <v>9947000</v>
      </c>
      <c r="G71" s="218"/>
    </row>
    <row r="72" spans="1:7">
      <c r="A72" s="36"/>
      <c r="B72" s="153"/>
      <c r="C72" s="36"/>
      <c r="D72" s="28"/>
      <c r="E72" s="28"/>
      <c r="F72" s="154"/>
    </row>
    <row r="73" spans="1:7" ht="17.25" customHeight="1">
      <c r="A73" s="13"/>
      <c r="B73" s="22">
        <v>31</v>
      </c>
      <c r="C73" s="8" t="s">
        <v>29</v>
      </c>
      <c r="D73" s="11">
        <f>D74+D75+D76</f>
        <v>7415000</v>
      </c>
      <c r="E73" s="11">
        <v>7415000</v>
      </c>
      <c r="F73" s="176">
        <v>7415000</v>
      </c>
    </row>
    <row r="74" spans="1:7">
      <c r="A74" s="18" t="s">
        <v>75</v>
      </c>
      <c r="B74" s="182">
        <v>311</v>
      </c>
      <c r="C74" s="13" t="s">
        <v>71</v>
      </c>
      <c r="D74" s="74">
        <v>6100000</v>
      </c>
      <c r="E74" s="74"/>
      <c r="F74" s="154"/>
    </row>
    <row r="75" spans="1:7" ht="26.25">
      <c r="A75" s="18" t="s">
        <v>76</v>
      </c>
      <c r="B75" s="182">
        <v>312</v>
      </c>
      <c r="C75" s="13" t="s">
        <v>33</v>
      </c>
      <c r="D75" s="92">
        <v>270000</v>
      </c>
      <c r="E75" s="74"/>
      <c r="F75" s="154"/>
    </row>
    <row r="76" spans="1:7">
      <c r="A76" s="18" t="s">
        <v>80</v>
      </c>
      <c r="B76" s="182">
        <v>313</v>
      </c>
      <c r="C76" s="13" t="s">
        <v>73</v>
      </c>
      <c r="D76" s="92">
        <v>1045000</v>
      </c>
      <c r="E76" s="74"/>
      <c r="F76" s="154"/>
    </row>
    <row r="77" spans="1:7">
      <c r="A77" s="239"/>
      <c r="B77" s="182"/>
      <c r="C77" s="13"/>
      <c r="D77" s="74"/>
      <c r="E77" s="74"/>
      <c r="F77" s="154"/>
    </row>
    <row r="78" spans="1:7">
      <c r="A78" s="239"/>
      <c r="B78" s="22">
        <v>32</v>
      </c>
      <c r="C78" s="8" t="s">
        <v>36</v>
      </c>
      <c r="D78" s="11">
        <f>D79+D80+D81+D82+D83</f>
        <v>2266000</v>
      </c>
      <c r="E78" s="11">
        <v>2365000</v>
      </c>
      <c r="F78" s="73">
        <v>2365000</v>
      </c>
    </row>
    <row r="79" spans="1:7" ht="27.75" customHeight="1">
      <c r="A79" s="18" t="s">
        <v>81</v>
      </c>
      <c r="B79" s="182">
        <v>321</v>
      </c>
      <c r="C79" s="13" t="s">
        <v>38</v>
      </c>
      <c r="D79" s="74">
        <v>660000</v>
      </c>
      <c r="E79" s="74"/>
      <c r="F79" s="154"/>
    </row>
    <row r="80" spans="1:7" ht="27.75" customHeight="1">
      <c r="A80" s="18" t="s">
        <v>83</v>
      </c>
      <c r="B80" s="182">
        <v>322</v>
      </c>
      <c r="C80" s="13" t="s">
        <v>40</v>
      </c>
      <c r="D80" s="74">
        <v>1200000</v>
      </c>
      <c r="E80" s="74"/>
      <c r="F80" s="154"/>
    </row>
    <row r="81" spans="1:6">
      <c r="A81" s="18" t="s">
        <v>379</v>
      </c>
      <c r="B81" s="182">
        <v>323</v>
      </c>
      <c r="C81" s="13" t="s">
        <v>42</v>
      </c>
      <c r="D81" s="74">
        <v>300000</v>
      </c>
      <c r="E81" s="74"/>
      <c r="F81" s="154"/>
    </row>
    <row r="82" spans="1:6" ht="41.25" customHeight="1">
      <c r="A82" s="18" t="s">
        <v>380</v>
      </c>
      <c r="B82" s="182">
        <v>324</v>
      </c>
      <c r="C82" s="13" t="s">
        <v>240</v>
      </c>
      <c r="D82" s="74">
        <v>6000</v>
      </c>
      <c r="E82" s="74"/>
      <c r="F82" s="154"/>
    </row>
    <row r="83" spans="1:6" ht="26.25">
      <c r="A83" s="18" t="s">
        <v>88</v>
      </c>
      <c r="B83" s="182">
        <v>329</v>
      </c>
      <c r="C83" s="13" t="s">
        <v>44</v>
      </c>
      <c r="D83" s="74">
        <v>100000</v>
      </c>
      <c r="E83" s="74"/>
      <c r="F83" s="154"/>
    </row>
    <row r="84" spans="1:6">
      <c r="A84" s="18"/>
      <c r="B84" s="182"/>
      <c r="C84" s="13"/>
      <c r="D84" s="74"/>
      <c r="E84" s="74"/>
      <c r="F84" s="154"/>
    </row>
    <row r="85" spans="1:6">
      <c r="A85" s="180"/>
      <c r="B85" s="183">
        <v>34</v>
      </c>
      <c r="C85" s="184" t="s">
        <v>46</v>
      </c>
      <c r="D85" s="77">
        <v>17000</v>
      </c>
      <c r="E85" s="77">
        <v>17000</v>
      </c>
      <c r="F85" s="73">
        <v>17000</v>
      </c>
    </row>
    <row r="86" spans="1:6" ht="26.25">
      <c r="A86" s="18" t="s">
        <v>90</v>
      </c>
      <c r="B86" s="182">
        <v>343</v>
      </c>
      <c r="C86" s="13" t="s">
        <v>48</v>
      </c>
      <c r="D86" s="74">
        <v>17000</v>
      </c>
      <c r="E86" s="74"/>
      <c r="F86" s="154"/>
    </row>
    <row r="87" spans="1:6">
      <c r="A87" s="18"/>
      <c r="B87" s="182"/>
      <c r="C87" s="13"/>
      <c r="D87" s="74"/>
      <c r="E87" s="74"/>
      <c r="F87" s="154"/>
    </row>
    <row r="88" spans="1:6" ht="39">
      <c r="A88" s="180"/>
      <c r="B88" s="183">
        <v>42</v>
      </c>
      <c r="C88" s="184" t="s">
        <v>92</v>
      </c>
      <c r="D88" s="77">
        <v>150000</v>
      </c>
      <c r="E88" s="77">
        <v>150000</v>
      </c>
      <c r="F88" s="73">
        <v>150000</v>
      </c>
    </row>
    <row r="89" spans="1:6" ht="26.25">
      <c r="A89" s="18" t="s">
        <v>467</v>
      </c>
      <c r="B89" s="182">
        <v>422</v>
      </c>
      <c r="C89" s="13" t="s">
        <v>370</v>
      </c>
      <c r="D89" s="74">
        <v>150000</v>
      </c>
      <c r="E89" s="74"/>
      <c r="F89" s="154"/>
    </row>
    <row r="90" spans="1:6">
      <c r="A90" s="18"/>
      <c r="B90" s="182"/>
      <c r="C90" s="13"/>
      <c r="D90" s="74"/>
      <c r="E90" s="74"/>
      <c r="F90" s="154"/>
    </row>
    <row r="91" spans="1:6" ht="26.25">
      <c r="A91" s="643" t="s">
        <v>27</v>
      </c>
      <c r="B91" s="649" t="s">
        <v>77</v>
      </c>
      <c r="C91" s="645" t="s">
        <v>78</v>
      </c>
      <c r="D91" s="646">
        <f>D93</f>
        <v>1930000</v>
      </c>
      <c r="E91" s="646">
        <v>2000000</v>
      </c>
      <c r="F91" s="650">
        <v>2000000</v>
      </c>
    </row>
    <row r="92" spans="1:6" ht="15.75">
      <c r="A92" s="156"/>
      <c r="B92" s="157"/>
      <c r="C92" s="85"/>
      <c r="D92" s="71"/>
      <c r="E92" s="71"/>
      <c r="F92" s="158"/>
    </row>
    <row r="93" spans="1:6">
      <c r="A93" s="239"/>
      <c r="B93" s="22">
        <v>38</v>
      </c>
      <c r="C93" s="8" t="s">
        <v>79</v>
      </c>
      <c r="D93" s="11">
        <f>D94+D95</f>
        <v>1930000</v>
      </c>
      <c r="E93" s="11">
        <v>2000000</v>
      </c>
      <c r="F93" s="73">
        <v>2000000</v>
      </c>
    </row>
    <row r="94" spans="1:6" ht="42" customHeight="1">
      <c r="A94" s="18" t="s">
        <v>468</v>
      </c>
      <c r="B94" s="182">
        <v>381</v>
      </c>
      <c r="C94" s="15" t="s">
        <v>455</v>
      </c>
      <c r="D94" s="74">
        <v>430000</v>
      </c>
      <c r="E94" s="74"/>
      <c r="F94" s="154"/>
    </row>
    <row r="95" spans="1:6" ht="39">
      <c r="A95" s="18" t="s">
        <v>95</v>
      </c>
      <c r="B95" s="182">
        <v>381</v>
      </c>
      <c r="C95" s="13" t="s">
        <v>82</v>
      </c>
      <c r="D95" s="92">
        <v>1500000</v>
      </c>
      <c r="E95" s="92"/>
      <c r="F95" s="159"/>
    </row>
    <row r="96" spans="1:6">
      <c r="A96" s="138"/>
      <c r="B96" s="153"/>
      <c r="C96" s="36"/>
      <c r="D96" s="28"/>
      <c r="E96" s="28"/>
      <c r="F96" s="154"/>
    </row>
    <row r="97" spans="1:6" ht="15.75">
      <c r="A97" s="695" t="s">
        <v>25</v>
      </c>
      <c r="B97" s="699">
        <v>1003</v>
      </c>
      <c r="C97" s="697" t="s">
        <v>85</v>
      </c>
      <c r="D97" s="698">
        <f>D99+D119+D124+D129+D134+D140+D144+D149+D157+D162+D167</f>
        <v>3646000</v>
      </c>
      <c r="E97" s="698">
        <f>E99+E119+E124+E129+E134+E140+E144+E149+E157+E162+E167</f>
        <v>3223000</v>
      </c>
      <c r="F97" s="700">
        <f>F99+F119+F124+F129+F134+F140+F144+F149+F157+F162+F167</f>
        <v>3273000</v>
      </c>
    </row>
    <row r="98" spans="1:6" s="201" customFormat="1" ht="15.75">
      <c r="A98" s="389"/>
      <c r="B98" s="390"/>
      <c r="C98" s="192"/>
      <c r="D98" s="193"/>
      <c r="E98" s="193"/>
      <c r="F98" s="194"/>
    </row>
    <row r="99" spans="1:6" ht="16.5" customHeight="1">
      <c r="A99" s="647" t="s">
        <v>27</v>
      </c>
      <c r="B99" s="649" t="s">
        <v>86</v>
      </c>
      <c r="C99" s="645" t="s">
        <v>87</v>
      </c>
      <c r="D99" s="651">
        <f>D101+D106+D112+D115</f>
        <v>386000</v>
      </c>
      <c r="E99" s="646">
        <f>E101+E106+E112+E115</f>
        <v>403000</v>
      </c>
      <c r="F99" s="650">
        <f>F101+F106+F112+F115</f>
        <v>403000</v>
      </c>
    </row>
    <row r="100" spans="1:6">
      <c r="A100" s="160"/>
      <c r="B100" s="153"/>
      <c r="C100" s="36"/>
      <c r="D100" s="28"/>
      <c r="E100" s="28"/>
      <c r="F100" s="154"/>
    </row>
    <row r="101" spans="1:6" ht="18" customHeight="1">
      <c r="A101" s="242"/>
      <c r="B101" s="22">
        <v>31</v>
      </c>
      <c r="C101" s="8" t="s">
        <v>29</v>
      </c>
      <c r="D101" s="11">
        <f>D102+D103+D104</f>
        <v>233000</v>
      </c>
      <c r="E101" s="11">
        <v>233000</v>
      </c>
      <c r="F101" s="73">
        <v>233000</v>
      </c>
    </row>
    <row r="102" spans="1:6">
      <c r="A102" s="18" t="s">
        <v>97</v>
      </c>
      <c r="B102" s="182">
        <v>311</v>
      </c>
      <c r="C102" s="13" t="s">
        <v>31</v>
      </c>
      <c r="D102" s="74">
        <v>194000</v>
      </c>
      <c r="E102" s="74"/>
      <c r="F102" s="154"/>
    </row>
    <row r="103" spans="1:6" ht="27" customHeight="1">
      <c r="A103" s="18" t="s">
        <v>98</v>
      </c>
      <c r="B103" s="182">
        <v>312</v>
      </c>
      <c r="C103" s="13" t="s">
        <v>89</v>
      </c>
      <c r="D103" s="74">
        <v>5000</v>
      </c>
      <c r="E103" s="74"/>
      <c r="F103" s="154"/>
    </row>
    <row r="104" spans="1:6">
      <c r="A104" s="18" t="s">
        <v>99</v>
      </c>
      <c r="B104" s="182">
        <v>313</v>
      </c>
      <c r="C104" s="13" t="s">
        <v>91</v>
      </c>
      <c r="D104" s="74">
        <v>34000</v>
      </c>
      <c r="E104" s="74"/>
      <c r="F104" s="154"/>
    </row>
    <row r="105" spans="1:6">
      <c r="A105" s="239"/>
      <c r="B105" s="182"/>
      <c r="C105" s="13"/>
      <c r="D105" s="74"/>
      <c r="E105" s="74"/>
      <c r="F105" s="154"/>
    </row>
    <row r="106" spans="1:6">
      <c r="A106" s="239"/>
      <c r="B106" s="22">
        <v>32</v>
      </c>
      <c r="C106" s="8" t="s">
        <v>36</v>
      </c>
      <c r="D106" s="11">
        <f>D107+D108+D109+D110</f>
        <v>58000</v>
      </c>
      <c r="E106" s="11">
        <v>58000</v>
      </c>
      <c r="F106" s="73">
        <v>58000</v>
      </c>
    </row>
    <row r="107" spans="1:6" ht="26.25">
      <c r="A107" s="239" t="s">
        <v>272</v>
      </c>
      <c r="B107" s="256">
        <v>321</v>
      </c>
      <c r="C107" s="15" t="s">
        <v>38</v>
      </c>
      <c r="D107" s="227">
        <v>3000</v>
      </c>
      <c r="E107" s="227"/>
      <c r="F107" s="154"/>
    </row>
    <row r="108" spans="1:6" ht="30.75" customHeight="1">
      <c r="A108" s="18" t="s">
        <v>273</v>
      </c>
      <c r="B108" s="182">
        <v>322</v>
      </c>
      <c r="C108" s="13" t="s">
        <v>40</v>
      </c>
      <c r="D108" s="74">
        <v>20000</v>
      </c>
      <c r="E108" s="74"/>
      <c r="F108" s="154"/>
    </row>
    <row r="109" spans="1:6">
      <c r="A109" s="239" t="s">
        <v>102</v>
      </c>
      <c r="B109" s="182">
        <v>323</v>
      </c>
      <c r="C109" s="13" t="s">
        <v>42</v>
      </c>
      <c r="D109" s="74">
        <v>30000</v>
      </c>
      <c r="E109" s="74"/>
      <c r="F109" s="154"/>
    </row>
    <row r="110" spans="1:6" ht="26.25">
      <c r="A110" s="239" t="s">
        <v>371</v>
      </c>
      <c r="B110" s="182">
        <v>329</v>
      </c>
      <c r="C110" s="13" t="s">
        <v>44</v>
      </c>
      <c r="D110" s="74">
        <v>5000</v>
      </c>
      <c r="E110" s="74"/>
      <c r="F110" s="154"/>
    </row>
    <row r="111" spans="1:6">
      <c r="A111" s="239"/>
      <c r="B111" s="182"/>
      <c r="C111" s="13"/>
      <c r="D111" s="74"/>
      <c r="E111" s="74"/>
      <c r="F111" s="154"/>
    </row>
    <row r="112" spans="1:6">
      <c r="A112" s="405"/>
      <c r="B112" s="183">
        <v>34</v>
      </c>
      <c r="C112" s="184" t="s">
        <v>46</v>
      </c>
      <c r="D112" s="77">
        <v>5000</v>
      </c>
      <c r="E112" s="77">
        <v>5000</v>
      </c>
      <c r="F112" s="73">
        <v>5000</v>
      </c>
    </row>
    <row r="113" spans="1:6" ht="26.25">
      <c r="A113" s="239" t="s">
        <v>104</v>
      </c>
      <c r="B113" s="182">
        <v>343</v>
      </c>
      <c r="C113" s="13" t="s">
        <v>48</v>
      </c>
      <c r="D113" s="74">
        <v>5000</v>
      </c>
      <c r="E113" s="74"/>
      <c r="F113" s="154"/>
    </row>
    <row r="114" spans="1:6">
      <c r="A114" s="239"/>
      <c r="B114" s="182"/>
      <c r="C114" s="13"/>
      <c r="D114" s="74"/>
      <c r="E114" s="74"/>
      <c r="F114" s="154"/>
    </row>
    <row r="115" spans="1:6" ht="41.25" customHeight="1">
      <c r="A115" s="239"/>
      <c r="B115" s="22">
        <v>42</v>
      </c>
      <c r="C115" s="8" t="s">
        <v>92</v>
      </c>
      <c r="D115" s="11">
        <f>D116+D117</f>
        <v>90000</v>
      </c>
      <c r="E115" s="11">
        <v>107000</v>
      </c>
      <c r="F115" s="73">
        <v>107000</v>
      </c>
    </row>
    <row r="116" spans="1:6">
      <c r="A116" s="18" t="s">
        <v>274</v>
      </c>
      <c r="B116" s="182">
        <v>424</v>
      </c>
      <c r="C116" s="13" t="s">
        <v>93</v>
      </c>
      <c r="D116" s="74">
        <v>80000</v>
      </c>
      <c r="E116" s="227"/>
      <c r="F116" s="154"/>
    </row>
    <row r="117" spans="1:6">
      <c r="A117" s="239" t="s">
        <v>615</v>
      </c>
      <c r="B117" s="182">
        <v>422</v>
      </c>
      <c r="C117" s="13" t="s">
        <v>57</v>
      </c>
      <c r="D117" s="74">
        <v>10000</v>
      </c>
      <c r="E117" s="227"/>
      <c r="F117" s="154"/>
    </row>
    <row r="118" spans="1:6">
      <c r="A118" s="239"/>
      <c r="B118" s="182"/>
      <c r="C118" s="13"/>
      <c r="D118" s="74"/>
      <c r="E118" s="74"/>
      <c r="F118" s="154"/>
    </row>
    <row r="119" spans="1:6" ht="81" customHeight="1">
      <c r="A119" s="647" t="s">
        <v>27</v>
      </c>
      <c r="B119" s="649" t="s">
        <v>94</v>
      </c>
      <c r="C119" s="645" t="s">
        <v>529</v>
      </c>
      <c r="D119" s="651">
        <v>700000</v>
      </c>
      <c r="E119" s="646">
        <v>800000</v>
      </c>
      <c r="F119" s="650">
        <v>850000</v>
      </c>
    </row>
    <row r="120" spans="1:6" ht="15.75">
      <c r="A120" s="161"/>
      <c r="B120" s="162"/>
      <c r="C120" s="163"/>
      <c r="D120" s="164"/>
      <c r="E120" s="28"/>
      <c r="F120" s="154"/>
    </row>
    <row r="121" spans="1:6">
      <c r="A121" s="242"/>
      <c r="B121" s="22">
        <v>32</v>
      </c>
      <c r="C121" s="8" t="s">
        <v>36</v>
      </c>
      <c r="D121" s="11">
        <v>700000</v>
      </c>
      <c r="E121" s="11">
        <v>800000</v>
      </c>
      <c r="F121" s="73">
        <v>850000</v>
      </c>
    </row>
    <row r="122" spans="1:6" ht="27" customHeight="1">
      <c r="A122" s="18" t="s">
        <v>616</v>
      </c>
      <c r="B122" s="182">
        <v>329</v>
      </c>
      <c r="C122" s="13" t="s">
        <v>44</v>
      </c>
      <c r="D122" s="74">
        <v>700000</v>
      </c>
      <c r="E122" s="74"/>
      <c r="F122" s="154"/>
    </row>
    <row r="123" spans="1:6">
      <c r="A123" s="137"/>
      <c r="B123" s="153"/>
      <c r="C123" s="36"/>
      <c r="D123" s="28"/>
      <c r="E123" s="28"/>
      <c r="F123" s="154"/>
    </row>
    <row r="124" spans="1:6" ht="30.75" customHeight="1">
      <c r="A124" s="647" t="s">
        <v>27</v>
      </c>
      <c r="B124" s="649" t="s">
        <v>444</v>
      </c>
      <c r="C124" s="645" t="s">
        <v>96</v>
      </c>
      <c r="D124" s="651">
        <v>850000</v>
      </c>
      <c r="E124" s="646">
        <v>900000</v>
      </c>
      <c r="F124" s="650">
        <v>900000</v>
      </c>
    </row>
    <row r="125" spans="1:6" s="166" customFormat="1" ht="17.25" customHeight="1">
      <c r="A125" s="165"/>
      <c r="B125" s="157"/>
      <c r="C125" s="85"/>
      <c r="D125" s="117"/>
      <c r="E125" s="71"/>
      <c r="F125" s="158"/>
    </row>
    <row r="126" spans="1:6" ht="26.25">
      <c r="A126" s="79"/>
      <c r="B126" s="167">
        <v>38</v>
      </c>
      <c r="C126" s="83" t="s">
        <v>51</v>
      </c>
      <c r="D126" s="68">
        <v>850000</v>
      </c>
      <c r="E126" s="34">
        <v>900000</v>
      </c>
      <c r="F126" s="155">
        <v>900000</v>
      </c>
    </row>
    <row r="127" spans="1:6" ht="20.25" customHeight="1">
      <c r="A127" s="79" t="s">
        <v>617</v>
      </c>
      <c r="B127" s="168">
        <v>381</v>
      </c>
      <c r="C127" s="81" t="s">
        <v>52</v>
      </c>
      <c r="D127" s="169">
        <v>850000</v>
      </c>
      <c r="E127" s="74"/>
      <c r="F127" s="154"/>
    </row>
    <row r="128" spans="1:6" ht="17.25" customHeight="1">
      <c r="A128" s="79"/>
      <c r="B128" s="168"/>
      <c r="C128" s="81"/>
      <c r="D128" s="169"/>
      <c r="E128" s="225"/>
      <c r="F128" s="154"/>
    </row>
    <row r="129" spans="1:6" ht="31.5" customHeight="1">
      <c r="A129" s="396" t="s">
        <v>27</v>
      </c>
      <c r="B129" s="264" t="s">
        <v>267</v>
      </c>
      <c r="C129" s="262" t="s">
        <v>362</v>
      </c>
      <c r="D129" s="375">
        <v>600000</v>
      </c>
      <c r="E129" s="255">
        <v>600000</v>
      </c>
      <c r="F129" s="361">
        <v>600000</v>
      </c>
    </row>
    <row r="130" spans="1:6" ht="14.25" customHeight="1">
      <c r="A130" s="79"/>
      <c r="B130" s="168"/>
      <c r="C130" s="81"/>
      <c r="D130" s="169"/>
      <c r="E130" s="74"/>
      <c r="F130" s="154"/>
    </row>
    <row r="131" spans="1:6" ht="17.25" customHeight="1">
      <c r="A131" s="257"/>
      <c r="B131" s="167">
        <v>38</v>
      </c>
      <c r="C131" s="83" t="s">
        <v>79</v>
      </c>
      <c r="D131" s="68">
        <v>600000</v>
      </c>
      <c r="E131" s="77">
        <v>600000</v>
      </c>
      <c r="F131" s="538">
        <v>600000</v>
      </c>
    </row>
    <row r="132" spans="1:6" ht="23.25" customHeight="1">
      <c r="A132" s="79" t="s">
        <v>109</v>
      </c>
      <c r="B132" s="168">
        <v>381</v>
      </c>
      <c r="C132" s="81" t="s">
        <v>52</v>
      </c>
      <c r="D132" s="169">
        <v>600000</v>
      </c>
      <c r="E132" s="74"/>
      <c r="F132" s="154"/>
    </row>
    <row r="133" spans="1:6" ht="15.75" customHeight="1">
      <c r="A133" s="79"/>
      <c r="B133" s="168"/>
      <c r="C133" s="81"/>
      <c r="D133" s="169"/>
      <c r="E133" s="74"/>
      <c r="F133" s="154"/>
    </row>
    <row r="134" spans="1:6" ht="26.25" customHeight="1">
      <c r="A134" s="461" t="s">
        <v>465</v>
      </c>
      <c r="B134" s="462" t="s">
        <v>464</v>
      </c>
      <c r="C134" s="262" t="s">
        <v>361</v>
      </c>
      <c r="D134" s="263">
        <f>D136</f>
        <v>60000</v>
      </c>
      <c r="E134" s="263">
        <v>60000</v>
      </c>
      <c r="F134" s="265">
        <v>60000</v>
      </c>
    </row>
    <row r="135" spans="1:6" ht="15.75" customHeight="1">
      <c r="A135" s="389"/>
      <c r="B135" s="390"/>
      <c r="C135" s="192"/>
      <c r="D135" s="193"/>
      <c r="E135" s="193"/>
      <c r="F135" s="194"/>
    </row>
    <row r="136" spans="1:6" ht="15.75" customHeight="1">
      <c r="A136" s="393"/>
      <c r="B136" s="167">
        <v>32</v>
      </c>
      <c r="C136" s="83" t="s">
        <v>36</v>
      </c>
      <c r="D136" s="84">
        <f>D137+D138</f>
        <v>60000</v>
      </c>
      <c r="E136" s="84">
        <v>60000</v>
      </c>
      <c r="F136" s="258">
        <v>60000</v>
      </c>
    </row>
    <row r="137" spans="1:6" ht="15.75" customHeight="1">
      <c r="A137" s="394">
        <v>43</v>
      </c>
      <c r="B137" s="170">
        <v>323</v>
      </c>
      <c r="C137" s="20" t="s">
        <v>42</v>
      </c>
      <c r="D137" s="259">
        <v>40000</v>
      </c>
      <c r="E137" s="259"/>
      <c r="F137" s="395"/>
    </row>
    <row r="138" spans="1:6" ht="24.75" customHeight="1">
      <c r="A138" s="394">
        <v>44</v>
      </c>
      <c r="B138" s="170">
        <v>329</v>
      </c>
      <c r="C138" s="20" t="s">
        <v>44</v>
      </c>
      <c r="D138" s="259">
        <v>20000</v>
      </c>
      <c r="E138" s="259"/>
      <c r="F138" s="395"/>
    </row>
    <row r="139" spans="1:6" ht="15.75">
      <c r="A139" s="389"/>
      <c r="B139" s="390"/>
      <c r="C139" s="192"/>
      <c r="D139" s="193"/>
      <c r="E139" s="193"/>
      <c r="F139" s="194"/>
    </row>
    <row r="140" spans="1:6" ht="39.75" customHeight="1">
      <c r="A140" s="466" t="s">
        <v>27</v>
      </c>
      <c r="B140" s="593" t="s">
        <v>393</v>
      </c>
      <c r="C140" s="594" t="s">
        <v>241</v>
      </c>
      <c r="D140" s="652">
        <v>50000</v>
      </c>
      <c r="E140" s="469">
        <v>50000</v>
      </c>
      <c r="F140" s="470">
        <v>50000</v>
      </c>
    </row>
    <row r="141" spans="1:6" ht="42.75" customHeight="1">
      <c r="A141" s="173"/>
      <c r="B141" s="172">
        <v>36</v>
      </c>
      <c r="C141" s="21" t="s">
        <v>219</v>
      </c>
      <c r="D141" s="72">
        <v>50000</v>
      </c>
      <c r="E141" s="77">
        <v>50000</v>
      </c>
      <c r="F141" s="73">
        <v>50000</v>
      </c>
    </row>
    <row r="142" spans="1:6" ht="41.25" customHeight="1">
      <c r="A142" s="173" t="s">
        <v>338</v>
      </c>
      <c r="B142" s="170">
        <v>366</v>
      </c>
      <c r="C142" s="20" t="s">
        <v>242</v>
      </c>
      <c r="D142" s="17">
        <v>50000</v>
      </c>
      <c r="E142" s="74"/>
      <c r="F142" s="154"/>
    </row>
    <row r="143" spans="1:6" ht="15.75">
      <c r="A143" s="161"/>
      <c r="B143" s="170"/>
      <c r="C143" s="20"/>
      <c r="D143" s="171"/>
      <c r="E143" s="75"/>
      <c r="F143" s="154"/>
    </row>
    <row r="144" spans="1:6" ht="57" customHeight="1">
      <c r="A144" s="647" t="s">
        <v>27</v>
      </c>
      <c r="B144" s="649" t="s">
        <v>394</v>
      </c>
      <c r="C144" s="645" t="s">
        <v>643</v>
      </c>
      <c r="D144" s="651">
        <v>20000</v>
      </c>
      <c r="E144" s="646">
        <v>10000</v>
      </c>
      <c r="F144" s="650">
        <v>10000</v>
      </c>
    </row>
    <row r="145" spans="1:6" ht="15.75">
      <c r="A145" s="175"/>
      <c r="B145" s="157"/>
      <c r="C145" s="85"/>
      <c r="D145" s="117"/>
      <c r="E145" s="71"/>
      <c r="F145" s="158"/>
    </row>
    <row r="146" spans="1:6">
      <c r="A146" s="180"/>
      <c r="B146" s="183">
        <v>38</v>
      </c>
      <c r="C146" s="184" t="s">
        <v>79</v>
      </c>
      <c r="D146" s="77">
        <v>20000</v>
      </c>
      <c r="E146" s="77">
        <v>10000</v>
      </c>
      <c r="F146" s="73">
        <v>10000</v>
      </c>
    </row>
    <row r="147" spans="1:6">
      <c r="A147" s="18" t="s">
        <v>372</v>
      </c>
      <c r="B147" s="182">
        <v>381</v>
      </c>
      <c r="C147" s="13" t="s">
        <v>614</v>
      </c>
      <c r="D147" s="74">
        <v>20000</v>
      </c>
      <c r="E147" s="74"/>
      <c r="F147" s="154"/>
    </row>
    <row r="148" spans="1:6">
      <c r="A148" s="18"/>
      <c r="B148" s="153"/>
      <c r="C148" s="36"/>
      <c r="D148" s="28"/>
      <c r="E148" s="28"/>
      <c r="F148" s="154"/>
    </row>
    <row r="149" spans="1:6" ht="27" customHeight="1">
      <c r="A149" s="647" t="s">
        <v>54</v>
      </c>
      <c r="B149" s="649" t="s">
        <v>100</v>
      </c>
      <c r="C149" s="645" t="s">
        <v>243</v>
      </c>
      <c r="D149" s="651">
        <f>D151+D154</f>
        <v>400000</v>
      </c>
      <c r="E149" s="646">
        <f>E151+E154</f>
        <v>400000</v>
      </c>
      <c r="F149" s="650">
        <f>F151+F154</f>
        <v>400000</v>
      </c>
    </row>
    <row r="150" spans="1:6" ht="15.75">
      <c r="A150" s="174"/>
      <c r="B150" s="157"/>
      <c r="C150" s="85"/>
      <c r="D150" s="117"/>
      <c r="E150" s="71"/>
      <c r="F150" s="158"/>
    </row>
    <row r="151" spans="1:6">
      <c r="A151" s="239"/>
      <c r="B151" s="22">
        <v>32</v>
      </c>
      <c r="C151" s="8" t="s">
        <v>36</v>
      </c>
      <c r="D151" s="11">
        <v>20000</v>
      </c>
      <c r="E151" s="11">
        <v>0</v>
      </c>
      <c r="F151" s="73">
        <v>0</v>
      </c>
    </row>
    <row r="152" spans="1:6">
      <c r="A152" s="18" t="s">
        <v>381</v>
      </c>
      <c r="B152" s="182">
        <v>323</v>
      </c>
      <c r="C152" s="15" t="s">
        <v>42</v>
      </c>
      <c r="D152" s="74">
        <v>20000</v>
      </c>
      <c r="E152" s="74"/>
      <c r="F152" s="154"/>
    </row>
    <row r="153" spans="1:6">
      <c r="A153" s="246"/>
      <c r="B153" s="245"/>
      <c r="C153" s="247"/>
      <c r="D153" s="248"/>
      <c r="E153" s="249"/>
      <c r="F153" s="250"/>
    </row>
    <row r="154" spans="1:6" ht="39">
      <c r="A154" s="242"/>
      <c r="B154" s="22">
        <v>42</v>
      </c>
      <c r="C154" s="8" t="s">
        <v>103</v>
      </c>
      <c r="D154" s="11">
        <v>380000</v>
      </c>
      <c r="E154" s="11">
        <v>400000</v>
      </c>
      <c r="F154" s="73">
        <v>400000</v>
      </c>
    </row>
    <row r="155" spans="1:6">
      <c r="A155" s="18" t="s">
        <v>373</v>
      </c>
      <c r="B155" s="182">
        <v>421</v>
      </c>
      <c r="C155" s="13" t="s">
        <v>84</v>
      </c>
      <c r="D155" s="74">
        <v>380000</v>
      </c>
      <c r="E155" s="74"/>
      <c r="F155" s="154"/>
    </row>
    <row r="156" spans="1:6">
      <c r="A156" s="18"/>
      <c r="B156" s="182"/>
      <c r="C156" s="13"/>
      <c r="D156" s="74"/>
      <c r="E156" s="74"/>
      <c r="F156" s="154"/>
    </row>
    <row r="157" spans="1:6" ht="68.25" customHeight="1">
      <c r="A157" s="251" t="s">
        <v>54</v>
      </c>
      <c r="B157" s="360" t="s">
        <v>395</v>
      </c>
      <c r="C157" s="252" t="s">
        <v>346</v>
      </c>
      <c r="D157" s="255">
        <v>320000</v>
      </c>
      <c r="E157" s="255">
        <v>0</v>
      </c>
      <c r="F157" s="361">
        <v>0</v>
      </c>
    </row>
    <row r="158" spans="1:6">
      <c r="A158" s="18"/>
      <c r="B158" s="182"/>
      <c r="C158" s="13"/>
      <c r="D158" s="74"/>
      <c r="E158" s="74"/>
      <c r="F158" s="154"/>
    </row>
    <row r="159" spans="1:6">
      <c r="A159" s="180"/>
      <c r="B159" s="183">
        <v>38</v>
      </c>
      <c r="C159" s="184" t="s">
        <v>79</v>
      </c>
      <c r="D159" s="77">
        <v>320000</v>
      </c>
      <c r="E159" s="77">
        <v>0</v>
      </c>
      <c r="F159" s="73">
        <v>0</v>
      </c>
    </row>
    <row r="160" spans="1:6" ht="26.25">
      <c r="A160" s="18" t="s">
        <v>382</v>
      </c>
      <c r="B160" s="182">
        <v>382</v>
      </c>
      <c r="C160" s="13" t="s">
        <v>578</v>
      </c>
      <c r="D160" s="74">
        <v>320000</v>
      </c>
      <c r="E160" s="74"/>
      <c r="F160" s="154"/>
    </row>
    <row r="161" spans="1:6">
      <c r="A161" s="18"/>
      <c r="B161" s="182"/>
      <c r="C161" s="13"/>
      <c r="D161" s="74"/>
      <c r="E161" s="74"/>
      <c r="F161" s="154"/>
    </row>
    <row r="162" spans="1:6" ht="51.75">
      <c r="A162" s="466" t="s">
        <v>54</v>
      </c>
      <c r="B162" s="467" t="s">
        <v>462</v>
      </c>
      <c r="C162" s="468" t="s">
        <v>636</v>
      </c>
      <c r="D162" s="469">
        <v>60000</v>
      </c>
      <c r="E162" s="469">
        <v>0</v>
      </c>
      <c r="F162" s="470">
        <v>0</v>
      </c>
    </row>
    <row r="163" spans="1:6">
      <c r="A163" s="18"/>
      <c r="B163" s="182"/>
      <c r="C163" s="13"/>
      <c r="D163" s="74"/>
      <c r="E163" s="74"/>
      <c r="F163" s="154"/>
    </row>
    <row r="164" spans="1:6" ht="39">
      <c r="A164" s="180"/>
      <c r="B164" s="183">
        <v>42</v>
      </c>
      <c r="C164" s="184" t="s">
        <v>103</v>
      </c>
      <c r="D164" s="77">
        <v>60000</v>
      </c>
      <c r="E164" s="77">
        <v>0</v>
      </c>
      <c r="F164" s="73">
        <v>0</v>
      </c>
    </row>
    <row r="165" spans="1:6" ht="15" customHeight="1">
      <c r="A165" s="239" t="s">
        <v>383</v>
      </c>
      <c r="B165" s="182">
        <v>421</v>
      </c>
      <c r="C165" s="13" t="s">
        <v>84</v>
      </c>
      <c r="D165" s="74">
        <v>60000</v>
      </c>
      <c r="E165" s="74"/>
      <c r="F165" s="154"/>
    </row>
    <row r="166" spans="1:6" ht="15" customHeight="1">
      <c r="A166" s="239"/>
      <c r="B166" s="182"/>
      <c r="C166" s="13"/>
      <c r="D166" s="74"/>
      <c r="E166" s="74"/>
      <c r="F166" s="154"/>
    </row>
    <row r="167" spans="1:6" ht="53.25" customHeight="1">
      <c r="A167" s="678" t="s">
        <v>54</v>
      </c>
      <c r="B167" s="467" t="s">
        <v>576</v>
      </c>
      <c r="C167" s="468" t="s">
        <v>577</v>
      </c>
      <c r="D167" s="469">
        <v>200000</v>
      </c>
      <c r="E167" s="469">
        <v>0</v>
      </c>
      <c r="F167" s="470">
        <v>0</v>
      </c>
    </row>
    <row r="168" spans="1:6" ht="15" customHeight="1">
      <c r="A168" s="239"/>
      <c r="B168" s="182"/>
      <c r="C168" s="13"/>
      <c r="D168" s="74"/>
      <c r="E168" s="74"/>
      <c r="F168" s="154"/>
    </row>
    <row r="169" spans="1:6" ht="43.5" customHeight="1">
      <c r="A169" s="405"/>
      <c r="B169" s="183">
        <v>42</v>
      </c>
      <c r="C169" s="184" t="s">
        <v>103</v>
      </c>
      <c r="D169" s="77">
        <v>200000</v>
      </c>
      <c r="E169" s="77">
        <v>0</v>
      </c>
      <c r="F169" s="73">
        <v>0</v>
      </c>
    </row>
    <row r="170" spans="1:6" ht="26.25" customHeight="1">
      <c r="A170" s="239" t="s">
        <v>384</v>
      </c>
      <c r="B170" s="182">
        <v>421</v>
      </c>
      <c r="C170" s="13" t="s">
        <v>84</v>
      </c>
      <c r="D170" s="74">
        <v>200000</v>
      </c>
      <c r="E170" s="74"/>
      <c r="F170" s="154"/>
    </row>
    <row r="171" spans="1:6" ht="15" customHeight="1">
      <c r="A171" s="137"/>
      <c r="B171" s="153"/>
      <c r="C171" s="36"/>
      <c r="D171" s="28"/>
      <c r="E171" s="28"/>
      <c r="F171" s="154"/>
    </row>
    <row r="172" spans="1:6" ht="15.75">
      <c r="A172" s="695" t="s">
        <v>25</v>
      </c>
      <c r="B172" s="699">
        <v>1004</v>
      </c>
      <c r="C172" s="697" t="s">
        <v>105</v>
      </c>
      <c r="D172" s="698">
        <f>D174+D179+D184+D190+D195+D200+D205+D210+D215+D220</f>
        <v>5080000</v>
      </c>
      <c r="E172" s="698">
        <f>E174+E179+E184+E190+E195+E200+E205+E210+E215+E220</f>
        <v>4710000</v>
      </c>
      <c r="F172" s="700">
        <f>F174+F179+F184+F190+F195+F200+F205+F210+F215+F220</f>
        <v>4860000</v>
      </c>
    </row>
    <row r="173" spans="1:6" s="201" customFormat="1">
      <c r="A173" s="393"/>
      <c r="B173" s="167"/>
      <c r="C173" s="83"/>
      <c r="D173" s="84"/>
      <c r="E173" s="84"/>
      <c r="F173" s="258"/>
    </row>
    <row r="174" spans="1:6" ht="26.25">
      <c r="A174" s="647" t="s">
        <v>27</v>
      </c>
      <c r="B174" s="649" t="s">
        <v>106</v>
      </c>
      <c r="C174" s="645" t="s">
        <v>107</v>
      </c>
      <c r="D174" s="646">
        <v>3600000</v>
      </c>
      <c r="E174" s="646">
        <v>3600000</v>
      </c>
      <c r="F174" s="650">
        <v>3600000</v>
      </c>
    </row>
    <row r="175" spans="1:6">
      <c r="A175" s="138"/>
      <c r="B175" s="153"/>
      <c r="C175" s="36"/>
      <c r="D175" s="28"/>
      <c r="E175" s="28"/>
      <c r="F175" s="154"/>
    </row>
    <row r="176" spans="1:6">
      <c r="A176" s="242"/>
      <c r="B176" s="22">
        <v>38</v>
      </c>
      <c r="C176" s="8" t="s">
        <v>108</v>
      </c>
      <c r="D176" s="11">
        <v>3600000</v>
      </c>
      <c r="E176" s="11">
        <v>3600000</v>
      </c>
      <c r="F176" s="73">
        <v>3600000</v>
      </c>
    </row>
    <row r="177" spans="1:6" ht="21" customHeight="1">
      <c r="A177" s="18" t="s">
        <v>385</v>
      </c>
      <c r="B177" s="182">
        <v>381</v>
      </c>
      <c r="C177" s="13" t="s">
        <v>415</v>
      </c>
      <c r="D177" s="92">
        <v>3600000</v>
      </c>
      <c r="E177" s="92"/>
      <c r="F177" s="159"/>
    </row>
    <row r="178" spans="1:6" ht="15" customHeight="1">
      <c r="A178" s="18"/>
      <c r="B178" s="182"/>
      <c r="C178" s="13"/>
      <c r="D178" s="92"/>
      <c r="E178" s="92"/>
      <c r="F178" s="159"/>
    </row>
    <row r="179" spans="1:6" ht="41.25" customHeight="1">
      <c r="A179" s="251" t="s">
        <v>27</v>
      </c>
      <c r="B179" s="360" t="s">
        <v>110</v>
      </c>
      <c r="C179" s="252" t="s">
        <v>396</v>
      </c>
      <c r="D179" s="253">
        <v>200000</v>
      </c>
      <c r="E179" s="253">
        <v>200000</v>
      </c>
      <c r="F179" s="254">
        <v>200000</v>
      </c>
    </row>
    <row r="180" spans="1:6" s="201" customFormat="1" ht="15.75" customHeight="1">
      <c r="A180" s="391"/>
      <c r="B180" s="280"/>
      <c r="C180" s="281"/>
      <c r="D180" s="392"/>
      <c r="E180" s="392"/>
      <c r="F180" s="233"/>
    </row>
    <row r="181" spans="1:6" ht="17.25" customHeight="1">
      <c r="A181" s="180"/>
      <c r="B181" s="183">
        <v>38</v>
      </c>
      <c r="C181" s="184" t="s">
        <v>79</v>
      </c>
      <c r="D181" s="90">
        <v>200000</v>
      </c>
      <c r="E181" s="90">
        <v>200000</v>
      </c>
      <c r="F181" s="176">
        <v>200000</v>
      </c>
    </row>
    <row r="182" spans="1:6" ht="26.25">
      <c r="A182" s="18" t="s">
        <v>386</v>
      </c>
      <c r="B182" s="182">
        <v>381</v>
      </c>
      <c r="C182" s="13" t="s">
        <v>259</v>
      </c>
      <c r="D182" s="92">
        <v>200000</v>
      </c>
      <c r="E182" s="74"/>
      <c r="F182" s="159"/>
    </row>
    <row r="183" spans="1:6" ht="15" customHeight="1">
      <c r="A183" s="18"/>
      <c r="B183" s="182"/>
      <c r="C183" s="13"/>
      <c r="D183" s="92"/>
      <c r="E183" s="74"/>
      <c r="F183" s="159"/>
    </row>
    <row r="184" spans="1:6" ht="26.25">
      <c r="A184" s="385" t="s">
        <v>27</v>
      </c>
      <c r="B184" s="217" t="s">
        <v>112</v>
      </c>
      <c r="C184" s="276" t="s">
        <v>361</v>
      </c>
      <c r="D184" s="364">
        <f>D186</f>
        <v>60000</v>
      </c>
      <c r="E184" s="364">
        <v>60000</v>
      </c>
      <c r="F184" s="361">
        <v>60000</v>
      </c>
    </row>
    <row r="185" spans="1:6">
      <c r="A185" s="459"/>
      <c r="B185" s="172"/>
      <c r="C185" s="21"/>
      <c r="D185" s="229"/>
      <c r="E185" s="229"/>
      <c r="F185" s="232"/>
    </row>
    <row r="186" spans="1:6">
      <c r="A186" s="460"/>
      <c r="B186" s="183">
        <v>32</v>
      </c>
      <c r="C186" s="184" t="s">
        <v>36</v>
      </c>
      <c r="D186" s="77">
        <f>D187+D188</f>
        <v>60000</v>
      </c>
      <c r="E186" s="77">
        <v>60000</v>
      </c>
      <c r="F186" s="73">
        <v>60000</v>
      </c>
    </row>
    <row r="187" spans="1:6">
      <c r="A187" s="239" t="s">
        <v>387</v>
      </c>
      <c r="B187" s="182">
        <v>323</v>
      </c>
      <c r="C187" s="13" t="s">
        <v>42</v>
      </c>
      <c r="D187" s="74">
        <v>40000</v>
      </c>
      <c r="E187" s="74"/>
      <c r="F187" s="154"/>
    </row>
    <row r="188" spans="1:6" ht="26.25">
      <c r="A188" s="239" t="s">
        <v>469</v>
      </c>
      <c r="B188" s="182">
        <v>329</v>
      </c>
      <c r="C188" s="13" t="s">
        <v>44</v>
      </c>
      <c r="D188" s="74">
        <v>20000</v>
      </c>
      <c r="E188" s="74"/>
      <c r="F188" s="154"/>
    </row>
    <row r="189" spans="1:6">
      <c r="A189" s="397"/>
      <c r="B189" s="398"/>
      <c r="C189" s="268"/>
      <c r="D189" s="225"/>
      <c r="E189" s="225"/>
      <c r="F189" s="154"/>
    </row>
    <row r="190" spans="1:6" ht="39">
      <c r="A190" s="251" t="s">
        <v>27</v>
      </c>
      <c r="B190" s="360" t="s">
        <v>268</v>
      </c>
      <c r="C190" s="252" t="s">
        <v>360</v>
      </c>
      <c r="D190" s="253">
        <v>300000</v>
      </c>
      <c r="E190" s="255">
        <v>200000</v>
      </c>
      <c r="F190" s="254">
        <v>200000</v>
      </c>
    </row>
    <row r="191" spans="1:6" s="201" customFormat="1">
      <c r="A191" s="391"/>
      <c r="B191" s="280"/>
      <c r="C191" s="281"/>
      <c r="D191" s="392"/>
      <c r="E191" s="282"/>
      <c r="F191" s="233"/>
    </row>
    <row r="192" spans="1:6">
      <c r="A192" s="180"/>
      <c r="B192" s="183">
        <v>38</v>
      </c>
      <c r="C192" s="184" t="s">
        <v>79</v>
      </c>
      <c r="D192" s="90">
        <v>300000</v>
      </c>
      <c r="E192" s="77">
        <v>200000</v>
      </c>
      <c r="F192" s="176">
        <v>200000</v>
      </c>
    </row>
    <row r="193" spans="1:6">
      <c r="A193" s="18" t="s">
        <v>508</v>
      </c>
      <c r="B193" s="182">
        <v>381</v>
      </c>
      <c r="C193" s="13" t="s">
        <v>415</v>
      </c>
      <c r="D193" s="92">
        <v>300000</v>
      </c>
      <c r="E193" s="74"/>
      <c r="F193" s="159"/>
    </row>
    <row r="194" spans="1:6">
      <c r="A194" s="18"/>
      <c r="B194" s="153"/>
      <c r="C194" s="36"/>
      <c r="D194" s="39"/>
      <c r="E194" s="28"/>
      <c r="F194" s="159"/>
    </row>
    <row r="195" spans="1:6" ht="26.25">
      <c r="A195" s="251" t="s">
        <v>27</v>
      </c>
      <c r="B195" s="217" t="s">
        <v>363</v>
      </c>
      <c r="C195" s="252" t="s">
        <v>265</v>
      </c>
      <c r="D195" s="253">
        <v>100000</v>
      </c>
      <c r="E195" s="255">
        <v>100000</v>
      </c>
      <c r="F195" s="254">
        <v>100000</v>
      </c>
    </row>
    <row r="196" spans="1:6">
      <c r="A196" s="18"/>
      <c r="B196" s="153"/>
      <c r="C196" s="36"/>
      <c r="D196" s="39"/>
      <c r="E196" s="28"/>
      <c r="F196" s="159"/>
    </row>
    <row r="197" spans="1:6">
      <c r="A197" s="18"/>
      <c r="B197" s="183">
        <v>32</v>
      </c>
      <c r="C197" s="184" t="s">
        <v>36</v>
      </c>
      <c r="D197" s="90">
        <v>100000</v>
      </c>
      <c r="E197" s="77">
        <v>100000</v>
      </c>
      <c r="F197" s="176">
        <v>100000</v>
      </c>
    </row>
    <row r="198" spans="1:6" ht="26.25">
      <c r="A198" s="18" t="s">
        <v>562</v>
      </c>
      <c r="B198" s="182">
        <v>322</v>
      </c>
      <c r="C198" s="13" t="s">
        <v>40</v>
      </c>
      <c r="D198" s="92">
        <v>100000</v>
      </c>
      <c r="E198" s="74"/>
      <c r="F198" s="159"/>
    </row>
    <row r="199" spans="1:6">
      <c r="A199" s="18"/>
      <c r="B199" s="182"/>
      <c r="C199" s="13"/>
      <c r="D199" s="92"/>
      <c r="E199" s="74"/>
      <c r="F199" s="159"/>
    </row>
    <row r="200" spans="1:6" ht="19.5" customHeight="1">
      <c r="A200" s="647" t="s">
        <v>27</v>
      </c>
      <c r="B200" s="649" t="s">
        <v>364</v>
      </c>
      <c r="C200" s="645" t="s">
        <v>111</v>
      </c>
      <c r="D200" s="646">
        <v>80000</v>
      </c>
      <c r="E200" s="646">
        <v>100000</v>
      </c>
      <c r="F200" s="650">
        <v>100000</v>
      </c>
    </row>
    <row r="201" spans="1:6" ht="15.75">
      <c r="A201" s="179"/>
      <c r="B201" s="157"/>
      <c r="C201" s="85"/>
      <c r="D201" s="71"/>
      <c r="E201" s="71"/>
      <c r="F201" s="158"/>
    </row>
    <row r="202" spans="1:6">
      <c r="A202" s="180"/>
      <c r="B202" s="22">
        <v>32</v>
      </c>
      <c r="C202" s="8" t="s">
        <v>36</v>
      </c>
      <c r="D202" s="12">
        <v>80000</v>
      </c>
      <c r="E202" s="11">
        <v>100000</v>
      </c>
      <c r="F202" s="176">
        <v>100000</v>
      </c>
    </row>
    <row r="203" spans="1:6">
      <c r="A203" s="18" t="s">
        <v>618</v>
      </c>
      <c r="B203" s="256">
        <v>323</v>
      </c>
      <c r="C203" s="15" t="s">
        <v>101</v>
      </c>
      <c r="D203" s="19">
        <v>80000</v>
      </c>
      <c r="E203" s="227"/>
      <c r="F203" s="159"/>
    </row>
    <row r="204" spans="1:6">
      <c r="A204" s="59"/>
      <c r="B204" s="177"/>
      <c r="C204" s="42"/>
      <c r="D204" s="61"/>
      <c r="E204" s="35"/>
      <c r="F204" s="178"/>
    </row>
    <row r="205" spans="1:6" ht="92.25" customHeight="1">
      <c r="A205" s="647" t="s">
        <v>27</v>
      </c>
      <c r="B205" s="649" t="s">
        <v>365</v>
      </c>
      <c r="C205" s="645" t="s">
        <v>113</v>
      </c>
      <c r="D205" s="646">
        <v>200000</v>
      </c>
      <c r="E205" s="646">
        <v>150000</v>
      </c>
      <c r="F205" s="650">
        <v>150000</v>
      </c>
    </row>
    <row r="206" spans="1:6" ht="15.75">
      <c r="A206" s="179"/>
      <c r="B206" s="157"/>
      <c r="C206" s="85"/>
      <c r="D206" s="71"/>
      <c r="E206" s="71"/>
      <c r="F206" s="158"/>
    </row>
    <row r="207" spans="1:6">
      <c r="A207" s="180"/>
      <c r="B207" s="22">
        <v>32</v>
      </c>
      <c r="C207" s="8" t="s">
        <v>36</v>
      </c>
      <c r="D207" s="12">
        <v>200000</v>
      </c>
      <c r="E207" s="11">
        <v>150000</v>
      </c>
      <c r="F207" s="176">
        <v>150000</v>
      </c>
    </row>
    <row r="208" spans="1:6">
      <c r="A208" s="18" t="s">
        <v>509</v>
      </c>
      <c r="B208" s="256">
        <v>323</v>
      </c>
      <c r="C208" s="15" t="s">
        <v>114</v>
      </c>
      <c r="D208" s="19">
        <v>200000</v>
      </c>
      <c r="E208" s="227"/>
      <c r="F208" s="159"/>
    </row>
    <row r="209" spans="1:6">
      <c r="A209" s="18"/>
      <c r="B209" s="256"/>
      <c r="C209" s="15"/>
      <c r="D209" s="19"/>
      <c r="E209" s="227"/>
      <c r="F209" s="159"/>
    </row>
    <row r="210" spans="1:6" ht="54.75" customHeight="1">
      <c r="A210" s="466" t="s">
        <v>27</v>
      </c>
      <c r="B210" s="467" t="s">
        <v>530</v>
      </c>
      <c r="C210" s="468" t="s">
        <v>531</v>
      </c>
      <c r="D210" s="469">
        <v>65000</v>
      </c>
      <c r="E210" s="469">
        <v>0</v>
      </c>
      <c r="F210" s="470">
        <v>0</v>
      </c>
    </row>
    <row r="211" spans="1:6">
      <c r="A211" s="18"/>
      <c r="B211" s="182"/>
      <c r="C211" s="13"/>
      <c r="D211" s="74"/>
      <c r="E211" s="74"/>
      <c r="F211" s="154"/>
    </row>
    <row r="212" spans="1:6">
      <c r="A212" s="180"/>
      <c r="B212" s="183">
        <v>32</v>
      </c>
      <c r="C212" s="184" t="s">
        <v>36</v>
      </c>
      <c r="D212" s="77">
        <v>65000</v>
      </c>
      <c r="E212" s="77">
        <v>0</v>
      </c>
      <c r="F212" s="73">
        <v>0</v>
      </c>
    </row>
    <row r="213" spans="1:6" ht="29.25" customHeight="1">
      <c r="A213" s="591" t="s">
        <v>563</v>
      </c>
      <c r="B213" s="153">
        <v>323</v>
      </c>
      <c r="C213" s="36" t="s">
        <v>42</v>
      </c>
      <c r="D213" s="74">
        <v>65000</v>
      </c>
      <c r="E213" s="74"/>
      <c r="F213" s="154"/>
    </row>
    <row r="214" spans="1:6" ht="15" customHeight="1">
      <c r="A214" s="524"/>
      <c r="B214" s="153"/>
      <c r="C214" s="36"/>
      <c r="D214" s="74"/>
      <c r="E214" s="74"/>
      <c r="F214" s="154"/>
    </row>
    <row r="215" spans="1:6" ht="29.25" customHeight="1">
      <c r="A215" s="466" t="s">
        <v>27</v>
      </c>
      <c r="B215" s="593" t="s">
        <v>558</v>
      </c>
      <c r="C215" s="594" t="s">
        <v>637</v>
      </c>
      <c r="D215" s="595">
        <v>175000</v>
      </c>
      <c r="E215" s="595">
        <v>0</v>
      </c>
      <c r="F215" s="470">
        <v>0</v>
      </c>
    </row>
    <row r="216" spans="1:6" ht="16.5" customHeight="1">
      <c r="A216" s="524"/>
      <c r="B216" s="153"/>
      <c r="C216" s="36"/>
      <c r="D216" s="74"/>
      <c r="E216" s="74"/>
      <c r="F216" s="154"/>
    </row>
    <row r="217" spans="1:6" ht="16.5" customHeight="1">
      <c r="A217" s="592"/>
      <c r="B217" s="183">
        <v>38</v>
      </c>
      <c r="C217" s="184" t="s">
        <v>79</v>
      </c>
      <c r="D217" s="77">
        <v>175000</v>
      </c>
      <c r="E217" s="77">
        <v>0</v>
      </c>
      <c r="F217" s="73">
        <v>0</v>
      </c>
    </row>
    <row r="218" spans="1:6" ht="15.75" customHeight="1">
      <c r="A218" s="18" t="s">
        <v>619</v>
      </c>
      <c r="B218" s="182">
        <v>381</v>
      </c>
      <c r="C218" s="13" t="s">
        <v>52</v>
      </c>
      <c r="D218" s="74">
        <v>175000</v>
      </c>
      <c r="E218" s="74"/>
      <c r="F218" s="154"/>
    </row>
    <row r="219" spans="1:6" ht="15.75" customHeight="1">
      <c r="A219" s="18"/>
      <c r="B219" s="182"/>
      <c r="C219" s="13"/>
      <c r="D219" s="74"/>
      <c r="E219" s="74"/>
      <c r="F219" s="154"/>
    </row>
    <row r="220" spans="1:6" ht="41.25" customHeight="1">
      <c r="A220" s="466" t="s">
        <v>27</v>
      </c>
      <c r="B220" s="467" t="s">
        <v>586</v>
      </c>
      <c r="C220" s="468" t="s">
        <v>587</v>
      </c>
      <c r="D220" s="469">
        <v>300000</v>
      </c>
      <c r="E220" s="469">
        <v>300000</v>
      </c>
      <c r="F220" s="470">
        <v>450000</v>
      </c>
    </row>
    <row r="221" spans="1:6" ht="15.75" customHeight="1">
      <c r="A221" s="18"/>
      <c r="B221" s="182"/>
      <c r="C221" s="13"/>
      <c r="D221" s="74"/>
      <c r="E221" s="74"/>
      <c r="F221" s="154"/>
    </row>
    <row r="222" spans="1:6" ht="15.75" customHeight="1">
      <c r="A222" s="180"/>
      <c r="B222" s="183">
        <v>38</v>
      </c>
      <c r="C222" s="184" t="s">
        <v>79</v>
      </c>
      <c r="D222" s="77">
        <v>300000</v>
      </c>
      <c r="E222" s="77">
        <v>300000</v>
      </c>
      <c r="F222" s="73">
        <v>450000</v>
      </c>
    </row>
    <row r="223" spans="1:6" ht="30" customHeight="1">
      <c r="A223" s="18" t="s">
        <v>620</v>
      </c>
      <c r="B223" s="182">
        <v>381</v>
      </c>
      <c r="C223" s="13" t="s">
        <v>588</v>
      </c>
      <c r="D223" s="74">
        <v>300000</v>
      </c>
      <c r="E223" s="74"/>
      <c r="F223" s="154"/>
    </row>
    <row r="224" spans="1:6">
      <c r="A224" s="59"/>
      <c r="B224" s="177"/>
      <c r="C224" s="42"/>
      <c r="D224" s="61"/>
      <c r="E224" s="35"/>
      <c r="F224" s="178"/>
    </row>
    <row r="225" spans="1:6" ht="15.75">
      <c r="A225" s="695" t="s">
        <v>25</v>
      </c>
      <c r="B225" s="699">
        <v>1005</v>
      </c>
      <c r="C225" s="697" t="s">
        <v>115</v>
      </c>
      <c r="D225" s="706">
        <f>D227+D233+D238+D246</f>
        <v>3580000</v>
      </c>
      <c r="E225" s="698">
        <f>E227+E233+E238+E246</f>
        <v>3580000</v>
      </c>
      <c r="F225" s="700">
        <f>F227+F233+F238+F246</f>
        <v>3580000</v>
      </c>
    </row>
    <row r="226" spans="1:6" ht="16.5" customHeight="1">
      <c r="A226" s="138"/>
      <c r="B226" s="153"/>
      <c r="C226" s="36"/>
      <c r="D226" s="28"/>
      <c r="E226" s="28"/>
      <c r="F226" s="154"/>
    </row>
    <row r="227" spans="1:6" ht="36" customHeight="1">
      <c r="A227" s="647" t="s">
        <v>27</v>
      </c>
      <c r="B227" s="649" t="s">
        <v>116</v>
      </c>
      <c r="C227" s="645" t="s">
        <v>117</v>
      </c>
      <c r="D227" s="646">
        <f>D229</f>
        <v>2500000</v>
      </c>
      <c r="E227" s="646">
        <v>2500000</v>
      </c>
      <c r="F227" s="650">
        <v>2500000</v>
      </c>
    </row>
    <row r="228" spans="1:6" ht="18" customHeight="1">
      <c r="A228" s="36"/>
      <c r="B228" s="153"/>
      <c r="C228" s="574"/>
      <c r="D228" s="575"/>
      <c r="E228" s="576"/>
      <c r="F228" s="154"/>
    </row>
    <row r="229" spans="1:6" ht="57.75" customHeight="1">
      <c r="A229" s="173"/>
      <c r="B229" s="172">
        <v>37</v>
      </c>
      <c r="C229" s="21" t="s">
        <v>118</v>
      </c>
      <c r="D229" s="229">
        <f>D230+D231</f>
        <v>2500000</v>
      </c>
      <c r="E229" s="11">
        <v>2500000</v>
      </c>
      <c r="F229" s="73">
        <v>2500000</v>
      </c>
    </row>
    <row r="230" spans="1:6" ht="29.25" customHeight="1">
      <c r="A230" s="18" t="s">
        <v>621</v>
      </c>
      <c r="B230" s="182">
        <v>372</v>
      </c>
      <c r="C230" s="15" t="s">
        <v>119</v>
      </c>
      <c r="D230" s="227">
        <v>900000</v>
      </c>
      <c r="E230" s="227"/>
      <c r="F230" s="154"/>
    </row>
    <row r="231" spans="1:6" ht="84.75" customHeight="1">
      <c r="A231" s="181">
        <v>64</v>
      </c>
      <c r="B231" s="182">
        <v>372</v>
      </c>
      <c r="C231" s="15" t="s">
        <v>120</v>
      </c>
      <c r="D231" s="19">
        <v>1600000</v>
      </c>
      <c r="E231" s="227"/>
      <c r="F231" s="154"/>
    </row>
    <row r="232" spans="1:6">
      <c r="A232" s="181"/>
      <c r="B232" s="182"/>
      <c r="C232" s="13"/>
      <c r="D232" s="92"/>
      <c r="E232" s="74"/>
      <c r="F232" s="154"/>
    </row>
    <row r="233" spans="1:6" ht="51.75">
      <c r="A233" s="653" t="s">
        <v>27</v>
      </c>
      <c r="B233" s="467" t="s">
        <v>121</v>
      </c>
      <c r="C233" s="654" t="s">
        <v>638</v>
      </c>
      <c r="D233" s="655">
        <v>850000</v>
      </c>
      <c r="E233" s="469">
        <v>850000</v>
      </c>
      <c r="F233" s="470">
        <v>850000</v>
      </c>
    </row>
    <row r="234" spans="1:6" ht="17.25" customHeight="1">
      <c r="A234" s="36"/>
      <c r="B234" s="153"/>
      <c r="C234" s="36"/>
      <c r="D234" s="4"/>
      <c r="E234" s="28"/>
      <c r="F234" s="154"/>
    </row>
    <row r="235" spans="1:6" ht="51.75">
      <c r="A235" s="173"/>
      <c r="B235" s="172">
        <v>37</v>
      </c>
      <c r="C235" s="21" t="s">
        <v>118</v>
      </c>
      <c r="D235" s="229">
        <v>850000</v>
      </c>
      <c r="E235" s="11">
        <v>850000</v>
      </c>
      <c r="F235" s="73">
        <v>850000</v>
      </c>
    </row>
    <row r="236" spans="1:6" ht="51.75">
      <c r="A236" s="18" t="s">
        <v>622</v>
      </c>
      <c r="B236" s="182">
        <v>372</v>
      </c>
      <c r="C236" s="13" t="s">
        <v>639</v>
      </c>
      <c r="D236" s="74">
        <v>850000</v>
      </c>
      <c r="E236" s="74"/>
      <c r="F236" s="154"/>
    </row>
    <row r="237" spans="1:6">
      <c r="A237" s="181"/>
      <c r="B237" s="182"/>
      <c r="C237" s="13"/>
      <c r="D237" s="92"/>
      <c r="E237" s="74"/>
      <c r="F237" s="154"/>
    </row>
    <row r="238" spans="1:6">
      <c r="A238" s="468" t="s">
        <v>27</v>
      </c>
      <c r="B238" s="467" t="s">
        <v>470</v>
      </c>
      <c r="C238" s="468" t="s">
        <v>122</v>
      </c>
      <c r="D238" s="656">
        <f>D240+D243</f>
        <v>130000</v>
      </c>
      <c r="E238" s="656">
        <f>E240+E243</f>
        <v>130000</v>
      </c>
      <c r="F238" s="657">
        <f>F240+F243</f>
        <v>130000</v>
      </c>
    </row>
    <row r="239" spans="1:6" ht="15.75">
      <c r="A239" s="161"/>
      <c r="B239" s="162"/>
      <c r="C239" s="186"/>
      <c r="D239" s="65"/>
      <c r="E239" s="28"/>
      <c r="F239" s="154"/>
    </row>
    <row r="240" spans="1:6" ht="39">
      <c r="A240" s="478"/>
      <c r="B240" s="172">
        <v>36</v>
      </c>
      <c r="C240" s="21" t="s">
        <v>471</v>
      </c>
      <c r="D240" s="229">
        <v>60000</v>
      </c>
      <c r="E240" s="77">
        <v>60000</v>
      </c>
      <c r="F240" s="73">
        <v>60000</v>
      </c>
    </row>
    <row r="241" spans="1:6" ht="39">
      <c r="A241" s="173" t="s">
        <v>623</v>
      </c>
      <c r="B241" s="170">
        <v>366</v>
      </c>
      <c r="C241" s="20" t="s">
        <v>242</v>
      </c>
      <c r="D241" s="259">
        <v>60000</v>
      </c>
      <c r="E241" s="74"/>
      <c r="F241" s="154"/>
    </row>
    <row r="242" spans="1:6" ht="15.75">
      <c r="A242" s="161"/>
      <c r="B242" s="162"/>
      <c r="C242" s="186"/>
      <c r="D242" s="65"/>
      <c r="E242" s="28"/>
      <c r="F242" s="154"/>
    </row>
    <row r="243" spans="1:6">
      <c r="A243" s="13"/>
      <c r="B243" s="172">
        <v>38</v>
      </c>
      <c r="C243" s="21" t="s">
        <v>79</v>
      </c>
      <c r="D243" s="229">
        <v>70000</v>
      </c>
      <c r="E243" s="11">
        <v>70000</v>
      </c>
      <c r="F243" s="73">
        <v>70000</v>
      </c>
    </row>
    <row r="244" spans="1:6">
      <c r="A244" s="181">
        <v>67</v>
      </c>
      <c r="B244" s="182">
        <v>381</v>
      </c>
      <c r="C244" s="13" t="s">
        <v>52</v>
      </c>
      <c r="D244" s="74">
        <v>70000</v>
      </c>
      <c r="E244" s="74"/>
      <c r="F244" s="154"/>
    </row>
    <row r="245" spans="1:6">
      <c r="A245" s="181"/>
      <c r="B245" s="182"/>
      <c r="C245" s="13"/>
      <c r="D245" s="74"/>
      <c r="E245" s="74"/>
      <c r="F245" s="154"/>
    </row>
    <row r="246" spans="1:6" ht="26.25">
      <c r="A246" s="539" t="s">
        <v>27</v>
      </c>
      <c r="B246" s="540" t="s">
        <v>551</v>
      </c>
      <c r="C246" s="541" t="s">
        <v>640</v>
      </c>
      <c r="D246" s="542">
        <v>100000</v>
      </c>
      <c r="E246" s="542">
        <v>100000</v>
      </c>
      <c r="F246" s="543">
        <v>100000</v>
      </c>
    </row>
    <row r="247" spans="1:6">
      <c r="A247" s="181"/>
      <c r="B247" s="182"/>
      <c r="C247" s="13"/>
      <c r="D247" s="74"/>
      <c r="E247" s="74"/>
      <c r="F247" s="154"/>
    </row>
    <row r="248" spans="1:6">
      <c r="A248" s="388"/>
      <c r="B248" s="183">
        <v>38</v>
      </c>
      <c r="C248" s="184" t="s">
        <v>79</v>
      </c>
      <c r="D248" s="77">
        <v>100000</v>
      </c>
      <c r="E248" s="77">
        <v>100000</v>
      </c>
      <c r="F248" s="73">
        <v>100000</v>
      </c>
    </row>
    <row r="249" spans="1:6">
      <c r="A249" s="181">
        <v>68</v>
      </c>
      <c r="B249" s="182">
        <v>381</v>
      </c>
      <c r="C249" s="13" t="s">
        <v>52</v>
      </c>
      <c r="D249" s="74">
        <v>100000</v>
      </c>
      <c r="E249" s="74"/>
      <c r="F249" s="154"/>
    </row>
    <row r="250" spans="1:6">
      <c r="A250" s="142"/>
      <c r="B250" s="153"/>
      <c r="C250" s="36"/>
      <c r="D250" s="28"/>
      <c r="E250" s="28"/>
      <c r="F250" s="154"/>
    </row>
    <row r="251" spans="1:6" ht="33" customHeight="1">
      <c r="A251" s="701" t="s">
        <v>25</v>
      </c>
      <c r="B251" s="702">
        <v>1006</v>
      </c>
      <c r="C251" s="703" t="s">
        <v>123</v>
      </c>
      <c r="D251" s="704">
        <f>D253+D258+D262+D267+D272+D277</f>
        <v>7250000</v>
      </c>
      <c r="E251" s="704">
        <f>E253+E258+E262+E267+E272+E277</f>
        <v>7450000</v>
      </c>
      <c r="F251" s="705">
        <f>F253+F258+F262+F267+F272+F277</f>
        <v>4050000</v>
      </c>
    </row>
    <row r="252" spans="1:6">
      <c r="A252" s="36"/>
      <c r="B252" s="153"/>
      <c r="C252" s="36"/>
      <c r="D252" s="28"/>
      <c r="E252" s="28"/>
      <c r="F252" s="154"/>
    </row>
    <row r="253" spans="1:6" ht="54.75" customHeight="1">
      <c r="A253" s="647" t="s">
        <v>27</v>
      </c>
      <c r="B253" s="649" t="s">
        <v>244</v>
      </c>
      <c r="C253" s="645" t="s">
        <v>546</v>
      </c>
      <c r="D253" s="646">
        <v>1500000</v>
      </c>
      <c r="E253" s="646">
        <v>1500000</v>
      </c>
      <c r="F253" s="650">
        <v>1500000</v>
      </c>
    </row>
    <row r="254" spans="1:6" ht="20.25" customHeight="1">
      <c r="A254" s="36"/>
      <c r="B254" s="153"/>
      <c r="C254" s="36"/>
      <c r="D254" s="4"/>
      <c r="E254" s="28"/>
      <c r="F254" s="154"/>
    </row>
    <row r="255" spans="1:6" s="201" customFormat="1" ht="56.25" customHeight="1">
      <c r="A255" s="13"/>
      <c r="B255" s="172">
        <v>37</v>
      </c>
      <c r="C255" s="21" t="s">
        <v>118</v>
      </c>
      <c r="D255" s="229">
        <v>1500000</v>
      </c>
      <c r="E255" s="11">
        <v>1500000</v>
      </c>
      <c r="F255" s="73">
        <v>1500000</v>
      </c>
    </row>
    <row r="256" spans="1:6" ht="54" customHeight="1">
      <c r="A256" s="181">
        <v>69</v>
      </c>
      <c r="B256" s="182">
        <v>372</v>
      </c>
      <c r="C256" s="15" t="s">
        <v>359</v>
      </c>
      <c r="D256" s="74">
        <v>1500000</v>
      </c>
      <c r="E256" s="74"/>
      <c r="F256" s="154"/>
    </row>
    <row r="257" spans="1:6" ht="17.25" customHeight="1">
      <c r="A257" s="181"/>
      <c r="B257" s="182"/>
      <c r="C257" s="15"/>
      <c r="D257" s="74"/>
      <c r="E257" s="74"/>
      <c r="F257" s="154"/>
    </row>
    <row r="258" spans="1:6" ht="27.75" customHeight="1">
      <c r="A258" s="359" t="s">
        <v>27</v>
      </c>
      <c r="B258" s="360" t="s">
        <v>457</v>
      </c>
      <c r="C258" s="276" t="s">
        <v>641</v>
      </c>
      <c r="D258" s="255">
        <v>1000000</v>
      </c>
      <c r="E258" s="255">
        <v>1000000</v>
      </c>
      <c r="F258" s="361">
        <v>1000000</v>
      </c>
    </row>
    <row r="259" spans="1:6" s="201" customFormat="1" ht="57.75" customHeight="1">
      <c r="A259" s="279"/>
      <c r="B259" s="280">
        <v>37</v>
      </c>
      <c r="C259" s="21" t="s">
        <v>118</v>
      </c>
      <c r="D259" s="282">
        <v>1000000</v>
      </c>
      <c r="E259" s="282">
        <v>1000000</v>
      </c>
      <c r="F259" s="232">
        <v>1000000</v>
      </c>
    </row>
    <row r="260" spans="1:6" s="201" customFormat="1" ht="57" customHeight="1">
      <c r="A260" s="181">
        <v>70</v>
      </c>
      <c r="B260" s="182">
        <v>372</v>
      </c>
      <c r="C260" s="15" t="s">
        <v>359</v>
      </c>
      <c r="D260" s="74">
        <v>1000000</v>
      </c>
      <c r="E260" s="74"/>
      <c r="F260" s="154"/>
    </row>
    <row r="261" spans="1:6" ht="15.75" customHeight="1">
      <c r="A261" s="181"/>
      <c r="B261" s="182"/>
      <c r="C261" s="15"/>
      <c r="D261" s="74"/>
      <c r="E261" s="74"/>
      <c r="F261" s="154"/>
    </row>
    <row r="262" spans="1:6" ht="51.75">
      <c r="A262" s="359" t="s">
        <v>27</v>
      </c>
      <c r="B262" s="360" t="s">
        <v>458</v>
      </c>
      <c r="C262" s="276" t="s">
        <v>545</v>
      </c>
      <c r="D262" s="255">
        <v>200000</v>
      </c>
      <c r="E262" s="255">
        <v>200000</v>
      </c>
      <c r="F262" s="361">
        <v>200000</v>
      </c>
    </row>
    <row r="263" spans="1:6" ht="15.75" customHeight="1">
      <c r="A263" s="279"/>
      <c r="B263" s="280"/>
      <c r="C263" s="21"/>
      <c r="D263" s="282"/>
      <c r="E263" s="282"/>
      <c r="F263" s="232"/>
    </row>
    <row r="264" spans="1:6" ht="51.75">
      <c r="A264" s="279"/>
      <c r="B264" s="280">
        <v>37</v>
      </c>
      <c r="C264" s="21" t="s">
        <v>118</v>
      </c>
      <c r="D264" s="282">
        <v>200000</v>
      </c>
      <c r="E264" s="282">
        <v>200000</v>
      </c>
      <c r="F264" s="232">
        <v>200000</v>
      </c>
    </row>
    <row r="265" spans="1:6" ht="51.75">
      <c r="A265" s="181">
        <v>71</v>
      </c>
      <c r="B265" s="182">
        <v>372</v>
      </c>
      <c r="C265" s="15" t="s">
        <v>359</v>
      </c>
      <c r="D265" s="74">
        <v>200000</v>
      </c>
      <c r="E265" s="74"/>
      <c r="F265" s="154"/>
    </row>
    <row r="266" spans="1:6" ht="16.5" customHeight="1">
      <c r="A266" s="181"/>
      <c r="B266" s="182"/>
      <c r="C266" s="13"/>
      <c r="D266" s="74"/>
      <c r="E266" s="74"/>
      <c r="F266" s="154"/>
    </row>
    <row r="267" spans="1:6" ht="30" customHeight="1">
      <c r="A267" s="653" t="s">
        <v>27</v>
      </c>
      <c r="B267" s="467" t="s">
        <v>366</v>
      </c>
      <c r="C267" s="468" t="s">
        <v>124</v>
      </c>
      <c r="D267" s="595">
        <v>210000</v>
      </c>
      <c r="E267" s="469">
        <v>210000</v>
      </c>
      <c r="F267" s="470">
        <v>210000</v>
      </c>
    </row>
    <row r="268" spans="1:6" ht="14.25" customHeight="1">
      <c r="A268" s="181"/>
      <c r="B268" s="182"/>
      <c r="C268" s="13"/>
      <c r="D268" s="227"/>
      <c r="E268" s="74"/>
      <c r="F268" s="154"/>
    </row>
    <row r="269" spans="1:6">
      <c r="A269" s="181"/>
      <c r="B269" s="183">
        <v>38</v>
      </c>
      <c r="C269" s="184" t="s">
        <v>245</v>
      </c>
      <c r="D269" s="11">
        <v>210000</v>
      </c>
      <c r="E269" s="77">
        <v>210000</v>
      </c>
      <c r="F269" s="73">
        <v>210000</v>
      </c>
    </row>
    <row r="270" spans="1:6">
      <c r="A270" s="181">
        <v>72</v>
      </c>
      <c r="B270" s="182">
        <v>381</v>
      </c>
      <c r="C270" s="13" t="s">
        <v>52</v>
      </c>
      <c r="D270" s="227">
        <v>210000</v>
      </c>
      <c r="E270" s="74"/>
      <c r="F270" s="154"/>
    </row>
    <row r="271" spans="1:6">
      <c r="A271" s="181"/>
      <c r="B271" s="182"/>
      <c r="C271" s="13"/>
      <c r="D271" s="74"/>
      <c r="E271" s="74"/>
      <c r="F271" s="154"/>
    </row>
    <row r="272" spans="1:6" ht="52.5" customHeight="1">
      <c r="A272" s="647" t="s">
        <v>27</v>
      </c>
      <c r="B272" s="649" t="s">
        <v>397</v>
      </c>
      <c r="C272" s="645" t="s">
        <v>642</v>
      </c>
      <c r="D272" s="646">
        <v>340000</v>
      </c>
      <c r="E272" s="646">
        <v>340000</v>
      </c>
      <c r="F272" s="650">
        <v>340000</v>
      </c>
    </row>
    <row r="273" spans="1:6" ht="15.75">
      <c r="A273" s="185"/>
      <c r="B273" s="162"/>
      <c r="C273" s="163"/>
      <c r="D273" s="65"/>
      <c r="E273" s="28"/>
      <c r="F273" s="154"/>
    </row>
    <row r="274" spans="1:6">
      <c r="A274" s="13"/>
      <c r="B274" s="172">
        <v>38</v>
      </c>
      <c r="C274" s="21" t="s">
        <v>79</v>
      </c>
      <c r="D274" s="229">
        <v>340000</v>
      </c>
      <c r="E274" s="11">
        <v>340000</v>
      </c>
      <c r="F274" s="73">
        <v>340000</v>
      </c>
    </row>
    <row r="275" spans="1:6">
      <c r="A275" s="181">
        <v>73</v>
      </c>
      <c r="B275" s="182">
        <v>381</v>
      </c>
      <c r="C275" s="15" t="s">
        <v>415</v>
      </c>
      <c r="D275" s="74">
        <v>340000</v>
      </c>
      <c r="E275" s="74"/>
      <c r="F275" s="154"/>
    </row>
    <row r="276" spans="1:6">
      <c r="A276" s="181"/>
      <c r="B276" s="182"/>
      <c r="C276" s="15"/>
      <c r="D276" s="74"/>
      <c r="E276" s="74"/>
      <c r="F276" s="154"/>
    </row>
    <row r="277" spans="1:6" ht="51.75">
      <c r="A277" s="667" t="s">
        <v>27</v>
      </c>
      <c r="B277" s="668" t="s">
        <v>575</v>
      </c>
      <c r="C277" s="669" t="s">
        <v>635</v>
      </c>
      <c r="D277" s="670">
        <f>D279+D284+D288+D291</f>
        <v>4000000</v>
      </c>
      <c r="E277" s="469">
        <f>E279+E284+E288+E291</f>
        <v>4200000</v>
      </c>
      <c r="F277" s="470">
        <f>F279+F284+F288+F291</f>
        <v>800000</v>
      </c>
    </row>
    <row r="278" spans="1:6">
      <c r="A278" s="181"/>
      <c r="B278" s="671"/>
      <c r="C278" s="672"/>
      <c r="D278" s="74"/>
      <c r="E278" s="74"/>
      <c r="F278" s="154"/>
    </row>
    <row r="279" spans="1:6" ht="26.25">
      <c r="A279" s="673"/>
      <c r="B279" s="674">
        <v>31</v>
      </c>
      <c r="C279" s="675" t="s">
        <v>29</v>
      </c>
      <c r="D279" s="676">
        <f>D280+D281+D282</f>
        <v>1700000</v>
      </c>
      <c r="E279" s="676">
        <v>1800000</v>
      </c>
      <c r="F279" s="677">
        <v>350000</v>
      </c>
    </row>
    <row r="280" spans="1:6">
      <c r="A280" s="181">
        <v>74</v>
      </c>
      <c r="B280" s="182">
        <v>311</v>
      </c>
      <c r="C280" s="15" t="s">
        <v>31</v>
      </c>
      <c r="D280" s="74">
        <v>1400000</v>
      </c>
      <c r="E280" s="74"/>
      <c r="F280" s="154"/>
    </row>
    <row r="281" spans="1:6" ht="26.25">
      <c r="A281" s="181">
        <v>75</v>
      </c>
      <c r="B281" s="182">
        <v>312</v>
      </c>
      <c r="C281" s="15" t="s">
        <v>33</v>
      </c>
      <c r="D281" s="74">
        <v>60000</v>
      </c>
      <c r="E281" s="74"/>
      <c r="F281" s="154"/>
    </row>
    <row r="282" spans="1:6">
      <c r="A282" s="181">
        <v>76</v>
      </c>
      <c r="B282" s="182">
        <v>313</v>
      </c>
      <c r="C282" s="15" t="s">
        <v>73</v>
      </c>
      <c r="D282" s="74">
        <v>240000</v>
      </c>
      <c r="E282" s="74"/>
      <c r="F282" s="154"/>
    </row>
    <row r="283" spans="1:6">
      <c r="A283" s="181"/>
      <c r="B283" s="182"/>
      <c r="C283" s="15"/>
      <c r="D283" s="74"/>
      <c r="E283" s="74"/>
      <c r="F283" s="154"/>
    </row>
    <row r="284" spans="1:6">
      <c r="A284" s="673"/>
      <c r="B284" s="674">
        <v>32</v>
      </c>
      <c r="C284" s="675" t="s">
        <v>36</v>
      </c>
      <c r="D284" s="676">
        <f>D285+D286</f>
        <v>600000</v>
      </c>
      <c r="E284" s="676">
        <v>600000</v>
      </c>
      <c r="F284" s="677">
        <v>50000</v>
      </c>
    </row>
    <row r="285" spans="1:6" ht="26.25">
      <c r="A285" s="181">
        <v>77</v>
      </c>
      <c r="B285" s="182">
        <v>321</v>
      </c>
      <c r="C285" s="15" t="s">
        <v>38</v>
      </c>
      <c r="D285" s="74">
        <v>200000</v>
      </c>
      <c r="E285" s="74"/>
      <c r="F285" s="154"/>
    </row>
    <row r="286" spans="1:6" ht="26.25">
      <c r="A286" s="181">
        <v>78</v>
      </c>
      <c r="B286" s="182">
        <v>322</v>
      </c>
      <c r="C286" s="15" t="s">
        <v>40</v>
      </c>
      <c r="D286" s="74">
        <v>400000</v>
      </c>
      <c r="E286" s="74"/>
      <c r="F286" s="154"/>
    </row>
    <row r="287" spans="1:6">
      <c r="A287" s="181"/>
      <c r="B287" s="182"/>
      <c r="C287" s="15"/>
      <c r="D287" s="74"/>
      <c r="E287" s="74"/>
      <c r="F287" s="154"/>
    </row>
    <row r="288" spans="1:6" ht="39">
      <c r="A288" s="388"/>
      <c r="B288" s="183">
        <v>36</v>
      </c>
      <c r="C288" s="8" t="s">
        <v>219</v>
      </c>
      <c r="D288" s="77">
        <v>1500000</v>
      </c>
      <c r="E288" s="77">
        <v>1600000</v>
      </c>
      <c r="F288" s="73">
        <v>350000</v>
      </c>
    </row>
    <row r="289" spans="1:6" ht="26.25">
      <c r="A289" s="181">
        <v>79</v>
      </c>
      <c r="B289" s="182">
        <v>363</v>
      </c>
      <c r="C289" s="15" t="s">
        <v>610</v>
      </c>
      <c r="D289" s="74">
        <v>1500000</v>
      </c>
      <c r="E289" s="74"/>
      <c r="F289" s="154"/>
    </row>
    <row r="290" spans="1:6">
      <c r="A290" s="181"/>
      <c r="B290" s="182"/>
      <c r="C290" s="15"/>
      <c r="D290" s="74"/>
      <c r="E290" s="74"/>
      <c r="F290" s="154"/>
    </row>
    <row r="291" spans="1:6">
      <c r="A291" s="388"/>
      <c r="B291" s="183">
        <v>38</v>
      </c>
      <c r="C291" s="8" t="s">
        <v>79</v>
      </c>
      <c r="D291" s="77">
        <v>200000</v>
      </c>
      <c r="E291" s="77">
        <v>200000</v>
      </c>
      <c r="F291" s="73">
        <v>50000</v>
      </c>
    </row>
    <row r="292" spans="1:6">
      <c r="A292" s="181">
        <v>80</v>
      </c>
      <c r="B292" s="182">
        <v>381</v>
      </c>
      <c r="C292" s="15" t="s">
        <v>415</v>
      </c>
      <c r="D292" s="74">
        <v>200000</v>
      </c>
      <c r="E292" s="74"/>
      <c r="F292" s="154"/>
    </row>
    <row r="293" spans="1:6">
      <c r="A293" s="181"/>
      <c r="B293" s="182"/>
      <c r="C293" s="15"/>
      <c r="D293" s="74"/>
      <c r="E293" s="74"/>
      <c r="F293" s="154"/>
    </row>
    <row r="294" spans="1:6" ht="31.5">
      <c r="A294" s="695" t="s">
        <v>125</v>
      </c>
      <c r="B294" s="699">
        <v>1007</v>
      </c>
      <c r="C294" s="697" t="s">
        <v>547</v>
      </c>
      <c r="D294" s="698">
        <f>D296+D304+D323</f>
        <v>4410000</v>
      </c>
      <c r="E294" s="698">
        <f>E296+E304+E323</f>
        <v>4570000</v>
      </c>
      <c r="F294" s="700">
        <f>F296+F304+F323</f>
        <v>4570000</v>
      </c>
    </row>
    <row r="295" spans="1:6">
      <c r="A295" s="36"/>
      <c r="B295" s="153"/>
      <c r="C295" s="36"/>
      <c r="D295" s="4"/>
      <c r="E295" s="28"/>
      <c r="F295" s="154"/>
    </row>
    <row r="296" spans="1:6" ht="26.25">
      <c r="A296" s="647" t="s">
        <v>27</v>
      </c>
      <c r="B296" s="649" t="s">
        <v>246</v>
      </c>
      <c r="C296" s="645" t="s">
        <v>126</v>
      </c>
      <c r="D296" s="646">
        <f>D298+D301</f>
        <v>400000</v>
      </c>
      <c r="E296" s="646">
        <f>E298+E301</f>
        <v>400000</v>
      </c>
      <c r="F296" s="650">
        <f>F298+F301</f>
        <v>400000</v>
      </c>
    </row>
    <row r="297" spans="1:6" ht="18" customHeight="1">
      <c r="A297" s="36"/>
      <c r="B297" s="153"/>
      <c r="C297" s="36"/>
      <c r="D297" s="4"/>
      <c r="E297" s="28"/>
      <c r="F297" s="154"/>
    </row>
    <row r="298" spans="1:6" ht="24.75" customHeight="1">
      <c r="A298" s="13"/>
      <c r="B298" s="172">
        <v>38</v>
      </c>
      <c r="C298" s="21" t="s">
        <v>79</v>
      </c>
      <c r="D298" s="229">
        <v>300000</v>
      </c>
      <c r="E298" s="11">
        <v>300000</v>
      </c>
      <c r="F298" s="73">
        <v>300000</v>
      </c>
    </row>
    <row r="299" spans="1:6" ht="27.75" customHeight="1">
      <c r="A299" s="181">
        <v>81</v>
      </c>
      <c r="B299" s="182">
        <v>381</v>
      </c>
      <c r="C299" s="13" t="s">
        <v>127</v>
      </c>
      <c r="D299" s="74">
        <v>300000</v>
      </c>
      <c r="E299" s="74"/>
      <c r="F299" s="154"/>
    </row>
    <row r="300" spans="1:6" ht="13.5" customHeight="1">
      <c r="A300" s="181"/>
      <c r="B300" s="182"/>
      <c r="C300" s="13"/>
      <c r="D300" s="74"/>
      <c r="E300" s="74"/>
      <c r="F300" s="154"/>
    </row>
    <row r="301" spans="1:6" ht="21.75" customHeight="1">
      <c r="A301" s="388"/>
      <c r="B301" s="183">
        <v>38</v>
      </c>
      <c r="C301" s="184" t="s">
        <v>79</v>
      </c>
      <c r="D301" s="77">
        <v>100000</v>
      </c>
      <c r="E301" s="77">
        <v>100000</v>
      </c>
      <c r="F301" s="73">
        <v>100000</v>
      </c>
    </row>
    <row r="302" spans="1:6" ht="17.25" customHeight="1">
      <c r="A302" s="181">
        <v>82</v>
      </c>
      <c r="B302" s="182">
        <v>382</v>
      </c>
      <c r="C302" s="13" t="s">
        <v>53</v>
      </c>
      <c r="D302" s="74">
        <v>100000</v>
      </c>
      <c r="E302" s="74"/>
      <c r="F302" s="154"/>
    </row>
    <row r="303" spans="1:6" ht="14.25" customHeight="1">
      <c r="A303" s="181"/>
      <c r="B303" s="182"/>
      <c r="C303" s="13"/>
      <c r="D303" s="74"/>
      <c r="E303" s="74"/>
      <c r="F303" s="154"/>
    </row>
    <row r="304" spans="1:6" ht="27.75" customHeight="1">
      <c r="A304" s="359" t="s">
        <v>27</v>
      </c>
      <c r="B304" s="360" t="s">
        <v>128</v>
      </c>
      <c r="C304" s="252" t="s">
        <v>344</v>
      </c>
      <c r="D304" s="255">
        <f>D306+D311+D317+D320</f>
        <v>3910000</v>
      </c>
      <c r="E304" s="255">
        <f>E306+E311+E317+E320</f>
        <v>4090000</v>
      </c>
      <c r="F304" s="361">
        <f>F306+F311+F317+F320</f>
        <v>4090000</v>
      </c>
    </row>
    <row r="305" spans="1:6" ht="15.75" customHeight="1">
      <c r="A305" s="279"/>
      <c r="B305" s="280"/>
      <c r="C305" s="281"/>
      <c r="D305" s="282"/>
      <c r="E305" s="282"/>
      <c r="F305" s="232"/>
    </row>
    <row r="306" spans="1:6" ht="15.75" customHeight="1">
      <c r="A306" s="181"/>
      <c r="B306" s="183">
        <v>31</v>
      </c>
      <c r="C306" s="184" t="s">
        <v>29</v>
      </c>
      <c r="D306" s="77">
        <f>D307+D308+D309</f>
        <v>2905000</v>
      </c>
      <c r="E306" s="77">
        <v>2935000</v>
      </c>
      <c r="F306" s="538">
        <v>2935000</v>
      </c>
    </row>
    <row r="307" spans="1:6" ht="15.75" customHeight="1">
      <c r="A307" s="181">
        <v>83</v>
      </c>
      <c r="B307" s="182">
        <v>311</v>
      </c>
      <c r="C307" s="13" t="s">
        <v>31</v>
      </c>
      <c r="D307" s="74">
        <v>2260000</v>
      </c>
      <c r="E307" s="74"/>
      <c r="F307" s="154"/>
    </row>
    <row r="308" spans="1:6" ht="26.25" customHeight="1">
      <c r="A308" s="181">
        <v>84</v>
      </c>
      <c r="B308" s="182">
        <v>312</v>
      </c>
      <c r="C308" s="13" t="s">
        <v>33</v>
      </c>
      <c r="D308" s="74">
        <v>80000</v>
      </c>
      <c r="E308" s="74"/>
      <c r="F308" s="154"/>
    </row>
    <row r="309" spans="1:6" ht="23.25" customHeight="1">
      <c r="A309" s="181">
        <v>85</v>
      </c>
      <c r="B309" s="182">
        <v>313</v>
      </c>
      <c r="C309" s="13" t="s">
        <v>73</v>
      </c>
      <c r="D309" s="74">
        <v>565000</v>
      </c>
      <c r="E309" s="74"/>
      <c r="F309" s="154"/>
    </row>
    <row r="310" spans="1:6" ht="15.75" customHeight="1">
      <c r="A310" s="181"/>
      <c r="B310" s="182"/>
      <c r="C310" s="13"/>
      <c r="D310" s="74"/>
      <c r="E310" s="74"/>
      <c r="F310" s="154"/>
    </row>
    <row r="311" spans="1:6" ht="21.75" customHeight="1">
      <c r="A311" s="181"/>
      <c r="B311" s="183">
        <v>32</v>
      </c>
      <c r="C311" s="184" t="s">
        <v>36</v>
      </c>
      <c r="D311" s="77">
        <f>D312+D313+D314+D315</f>
        <v>750000</v>
      </c>
      <c r="E311" s="77">
        <v>900000</v>
      </c>
      <c r="F311" s="73">
        <v>900000</v>
      </c>
    </row>
    <row r="312" spans="1:6" ht="33" customHeight="1">
      <c r="A312" s="181">
        <v>86</v>
      </c>
      <c r="B312" s="182">
        <v>321</v>
      </c>
      <c r="C312" s="13" t="s">
        <v>38</v>
      </c>
      <c r="D312" s="74">
        <v>100000</v>
      </c>
      <c r="E312" s="74"/>
      <c r="F312" s="154"/>
    </row>
    <row r="313" spans="1:6" ht="35.25" customHeight="1">
      <c r="A313" s="181">
        <v>87</v>
      </c>
      <c r="B313" s="182">
        <v>322</v>
      </c>
      <c r="C313" s="13" t="s">
        <v>40</v>
      </c>
      <c r="D313" s="74">
        <v>300000</v>
      </c>
      <c r="E313" s="74"/>
      <c r="F313" s="154"/>
    </row>
    <row r="314" spans="1:6" ht="22.5" customHeight="1">
      <c r="A314" s="181">
        <v>88</v>
      </c>
      <c r="B314" s="182">
        <v>323</v>
      </c>
      <c r="C314" s="13" t="s">
        <v>42</v>
      </c>
      <c r="D314" s="74">
        <v>200000</v>
      </c>
      <c r="E314" s="74"/>
      <c r="F314" s="154"/>
    </row>
    <row r="315" spans="1:6" ht="30.75" customHeight="1">
      <c r="A315" s="181">
        <v>89</v>
      </c>
      <c r="B315" s="182">
        <v>329</v>
      </c>
      <c r="C315" s="13" t="s">
        <v>44</v>
      </c>
      <c r="D315" s="74">
        <v>150000</v>
      </c>
      <c r="E315" s="74"/>
      <c r="F315" s="154"/>
    </row>
    <row r="316" spans="1:6" ht="15.75" customHeight="1">
      <c r="A316" s="181"/>
      <c r="B316" s="182"/>
      <c r="C316" s="13"/>
      <c r="D316" s="74"/>
      <c r="E316" s="74"/>
      <c r="F316" s="154"/>
    </row>
    <row r="317" spans="1:6" ht="26.25" customHeight="1">
      <c r="A317" s="388"/>
      <c r="B317" s="183">
        <v>34</v>
      </c>
      <c r="C317" s="184" t="s">
        <v>46</v>
      </c>
      <c r="D317" s="77">
        <v>5000</v>
      </c>
      <c r="E317" s="77">
        <v>5000</v>
      </c>
      <c r="F317" s="73">
        <v>5000</v>
      </c>
    </row>
    <row r="318" spans="1:6" ht="26.25">
      <c r="A318" s="181">
        <v>90</v>
      </c>
      <c r="B318" s="182">
        <v>343</v>
      </c>
      <c r="C318" s="13" t="s">
        <v>48</v>
      </c>
      <c r="D318" s="74">
        <v>5000</v>
      </c>
      <c r="E318" s="74"/>
      <c r="F318" s="154"/>
    </row>
    <row r="319" spans="1:6" ht="13.5" customHeight="1">
      <c r="A319" s="181"/>
      <c r="B319" s="182"/>
      <c r="C319" s="13"/>
      <c r="D319" s="74"/>
      <c r="E319" s="74"/>
      <c r="F319" s="154"/>
    </row>
    <row r="320" spans="1:6" ht="41.25" customHeight="1">
      <c r="A320" s="388"/>
      <c r="B320" s="183">
        <v>42</v>
      </c>
      <c r="C320" s="184" t="s">
        <v>103</v>
      </c>
      <c r="D320" s="77">
        <v>250000</v>
      </c>
      <c r="E320" s="77">
        <v>250000</v>
      </c>
      <c r="F320" s="73">
        <v>250000</v>
      </c>
    </row>
    <row r="321" spans="1:6" ht="26.25" customHeight="1">
      <c r="A321" s="181">
        <v>91</v>
      </c>
      <c r="B321" s="182">
        <v>421</v>
      </c>
      <c r="C321" s="13" t="s">
        <v>370</v>
      </c>
      <c r="D321" s="74">
        <v>250000</v>
      </c>
      <c r="E321" s="74"/>
      <c r="F321" s="154"/>
    </row>
    <row r="322" spans="1:6" ht="14.25" customHeight="1">
      <c r="A322" s="142"/>
      <c r="B322" s="153"/>
      <c r="C322" s="36"/>
      <c r="D322" s="28"/>
      <c r="E322" s="28"/>
      <c r="F322" s="154"/>
    </row>
    <row r="323" spans="1:6">
      <c r="A323" s="653" t="s">
        <v>27</v>
      </c>
      <c r="B323" s="467" t="s">
        <v>398</v>
      </c>
      <c r="C323" s="468" t="s">
        <v>644</v>
      </c>
      <c r="D323" s="469">
        <f>D325+D329</f>
        <v>100000</v>
      </c>
      <c r="E323" s="469">
        <f>E325+E329</f>
        <v>80000</v>
      </c>
      <c r="F323" s="470">
        <f>F325+F329</f>
        <v>80000</v>
      </c>
    </row>
    <row r="324" spans="1:6">
      <c r="A324" s="279"/>
      <c r="B324" s="280"/>
      <c r="C324" s="281"/>
      <c r="D324" s="282"/>
      <c r="E324" s="282"/>
      <c r="F324" s="232"/>
    </row>
    <row r="325" spans="1:6">
      <c r="A325" s="279"/>
      <c r="B325" s="280">
        <v>32</v>
      </c>
      <c r="C325" s="281" t="s">
        <v>36</v>
      </c>
      <c r="D325" s="282">
        <f>D326+D327</f>
        <v>70000</v>
      </c>
      <c r="E325" s="282">
        <v>50000</v>
      </c>
      <c r="F325" s="232">
        <v>50000</v>
      </c>
    </row>
    <row r="326" spans="1:6" ht="26.25">
      <c r="A326" s="260">
        <v>92</v>
      </c>
      <c r="B326" s="283">
        <v>322</v>
      </c>
      <c r="C326" s="241" t="s">
        <v>40</v>
      </c>
      <c r="D326" s="284">
        <v>40000</v>
      </c>
      <c r="E326" s="284"/>
      <c r="F326" s="395"/>
    </row>
    <row r="327" spans="1:6">
      <c r="A327" s="260">
        <v>93</v>
      </c>
      <c r="B327" s="283">
        <v>323</v>
      </c>
      <c r="C327" s="241" t="s">
        <v>42</v>
      </c>
      <c r="D327" s="284">
        <v>30000</v>
      </c>
      <c r="E327" s="282"/>
      <c r="F327" s="395"/>
    </row>
    <row r="328" spans="1:6">
      <c r="A328" s="142"/>
      <c r="B328" s="153"/>
      <c r="C328" s="36"/>
      <c r="D328" s="28"/>
      <c r="E328" s="28"/>
      <c r="F328" s="154"/>
    </row>
    <row r="329" spans="1:6" s="201" customFormat="1">
      <c r="A329" s="181"/>
      <c r="B329" s="183">
        <v>38</v>
      </c>
      <c r="C329" s="184" t="s">
        <v>79</v>
      </c>
      <c r="D329" s="77">
        <v>30000</v>
      </c>
      <c r="E329" s="77">
        <v>30000</v>
      </c>
      <c r="F329" s="73">
        <v>30000</v>
      </c>
    </row>
    <row r="330" spans="1:6">
      <c r="A330" s="181">
        <v>94</v>
      </c>
      <c r="B330" s="182">
        <v>381</v>
      </c>
      <c r="C330" s="13" t="s">
        <v>52</v>
      </c>
      <c r="D330" s="74">
        <v>30000</v>
      </c>
      <c r="E330" s="74"/>
      <c r="F330" s="154"/>
    </row>
    <row r="331" spans="1:6" s="201" customFormat="1">
      <c r="A331" s="181"/>
      <c r="B331" s="182"/>
      <c r="C331" s="13"/>
      <c r="D331" s="74"/>
      <c r="E331" s="74"/>
      <c r="F331" s="154"/>
    </row>
    <row r="332" spans="1:6" ht="63">
      <c r="A332" s="695" t="s">
        <v>25</v>
      </c>
      <c r="B332" s="699">
        <v>1008</v>
      </c>
      <c r="C332" s="697" t="s">
        <v>349</v>
      </c>
      <c r="D332" s="698">
        <f>D334+D339+D344+D349+D354+D359</f>
        <v>810000</v>
      </c>
      <c r="E332" s="698">
        <f>E334+E339+E344+E349+E354+E359</f>
        <v>810000</v>
      </c>
      <c r="F332" s="700">
        <f>F334+F339+F344+F349+F354+F359</f>
        <v>810000</v>
      </c>
    </row>
    <row r="333" spans="1:6" ht="15.75">
      <c r="A333" s="389"/>
      <c r="B333" s="390"/>
      <c r="C333" s="192"/>
      <c r="D333" s="193"/>
      <c r="E333" s="229"/>
      <c r="F333" s="232"/>
    </row>
    <row r="334" spans="1:6" ht="26.25">
      <c r="A334" s="252" t="s">
        <v>27</v>
      </c>
      <c r="B334" s="217" t="s">
        <v>129</v>
      </c>
      <c r="C334" s="276" t="s">
        <v>350</v>
      </c>
      <c r="D334" s="364">
        <v>195000</v>
      </c>
      <c r="E334" s="364">
        <v>195000</v>
      </c>
      <c r="F334" s="745">
        <v>195000</v>
      </c>
    </row>
    <row r="335" spans="1:6">
      <c r="A335" s="281"/>
      <c r="B335" s="172"/>
      <c r="C335" s="21"/>
      <c r="D335" s="229"/>
      <c r="E335" s="229"/>
      <c r="F335" s="232"/>
    </row>
    <row r="336" spans="1:6" ht="14.25" customHeight="1">
      <c r="A336" s="388"/>
      <c r="B336" s="183">
        <v>38</v>
      </c>
      <c r="C336" s="8" t="s">
        <v>79</v>
      </c>
      <c r="D336" s="77">
        <v>195000</v>
      </c>
      <c r="E336" s="77">
        <v>195000</v>
      </c>
      <c r="F336" s="73">
        <v>195000</v>
      </c>
    </row>
    <row r="337" spans="1:6">
      <c r="A337" s="181">
        <v>95</v>
      </c>
      <c r="B337" s="182">
        <v>381</v>
      </c>
      <c r="C337" s="13" t="s">
        <v>52</v>
      </c>
      <c r="D337" s="74">
        <v>195000</v>
      </c>
      <c r="E337" s="74"/>
      <c r="F337" s="154"/>
    </row>
    <row r="338" spans="1:6">
      <c r="A338" s="260"/>
      <c r="B338" s="182"/>
      <c r="C338" s="13"/>
      <c r="D338" s="92"/>
      <c r="E338" s="74"/>
      <c r="F338" s="154"/>
    </row>
    <row r="339" spans="1:6">
      <c r="A339" s="251" t="s">
        <v>27</v>
      </c>
      <c r="B339" s="217" t="s">
        <v>351</v>
      </c>
      <c r="C339" s="276" t="s">
        <v>352</v>
      </c>
      <c r="D339" s="364">
        <v>130000</v>
      </c>
      <c r="E339" s="255">
        <v>130000</v>
      </c>
      <c r="F339" s="361">
        <v>130000</v>
      </c>
    </row>
    <row r="340" spans="1:6">
      <c r="A340" s="173"/>
      <c r="B340" s="170"/>
      <c r="C340" s="20"/>
      <c r="D340" s="259"/>
      <c r="E340" s="74"/>
      <c r="F340" s="154"/>
    </row>
    <row r="341" spans="1:6">
      <c r="A341" s="406"/>
      <c r="B341" s="213">
        <v>38</v>
      </c>
      <c r="C341" s="214" t="s">
        <v>79</v>
      </c>
      <c r="D341" s="376">
        <v>130000</v>
      </c>
      <c r="E341" s="376">
        <v>130000</v>
      </c>
      <c r="F341" s="376">
        <v>130000</v>
      </c>
    </row>
    <row r="342" spans="1:6">
      <c r="A342" s="291">
        <v>96</v>
      </c>
      <c r="B342" s="215">
        <v>381</v>
      </c>
      <c r="C342" s="216" t="s">
        <v>52</v>
      </c>
      <c r="D342" s="377">
        <v>130000</v>
      </c>
      <c r="E342" s="377"/>
      <c r="F342" s="377"/>
    </row>
    <row r="343" spans="1:6">
      <c r="A343" s="291"/>
      <c r="B343" s="216"/>
      <c r="C343" s="216"/>
      <c r="D343" s="216"/>
      <c r="E343" s="377"/>
      <c r="F343" s="377"/>
    </row>
    <row r="344" spans="1:6">
      <c r="A344" s="407" t="s">
        <v>27</v>
      </c>
      <c r="B344" s="196" t="s">
        <v>353</v>
      </c>
      <c r="C344" s="196" t="s">
        <v>354</v>
      </c>
      <c r="D344" s="378">
        <v>400000</v>
      </c>
      <c r="E344" s="378">
        <v>400000</v>
      </c>
      <c r="F344" s="378">
        <v>400000</v>
      </c>
    </row>
    <row r="345" spans="1:6">
      <c r="A345" s="291"/>
      <c r="B345" s="216"/>
      <c r="C345" s="216"/>
      <c r="D345" s="377"/>
      <c r="E345" s="377"/>
      <c r="F345" s="377"/>
    </row>
    <row r="346" spans="1:6">
      <c r="A346" s="406"/>
      <c r="B346" s="213">
        <v>38</v>
      </c>
      <c r="C346" s="214" t="s">
        <v>79</v>
      </c>
      <c r="D346" s="376">
        <v>400000</v>
      </c>
      <c r="E346" s="376">
        <v>400000</v>
      </c>
      <c r="F346" s="376">
        <v>400000</v>
      </c>
    </row>
    <row r="347" spans="1:6">
      <c r="A347" s="291">
        <v>97</v>
      </c>
      <c r="B347" s="215">
        <v>381</v>
      </c>
      <c r="C347" s="216" t="s">
        <v>52</v>
      </c>
      <c r="D347" s="377">
        <v>400000</v>
      </c>
      <c r="E347" s="377"/>
      <c r="F347" s="377"/>
    </row>
    <row r="348" spans="1:6">
      <c r="A348" s="291"/>
      <c r="B348" s="216"/>
      <c r="C348" s="216"/>
      <c r="D348" s="216"/>
      <c r="E348" s="377"/>
      <c r="F348" s="377"/>
    </row>
    <row r="349" spans="1:6">
      <c r="A349" s="407" t="s">
        <v>27</v>
      </c>
      <c r="B349" s="196" t="s">
        <v>355</v>
      </c>
      <c r="C349" s="196" t="s">
        <v>356</v>
      </c>
      <c r="D349" s="378">
        <v>30000</v>
      </c>
      <c r="E349" s="378">
        <v>30000</v>
      </c>
      <c r="F349" s="378">
        <v>30000</v>
      </c>
    </row>
    <row r="350" spans="1:6">
      <c r="A350" s="291"/>
      <c r="B350" s="216"/>
      <c r="C350" s="216"/>
      <c r="D350" s="377"/>
      <c r="E350" s="377"/>
      <c r="F350" s="377"/>
    </row>
    <row r="351" spans="1:6">
      <c r="A351" s="406"/>
      <c r="B351" s="213">
        <v>38</v>
      </c>
      <c r="C351" s="214" t="s">
        <v>79</v>
      </c>
      <c r="D351" s="376">
        <v>30000</v>
      </c>
      <c r="E351" s="376">
        <v>30000</v>
      </c>
      <c r="F351" s="376">
        <v>30000</v>
      </c>
    </row>
    <row r="352" spans="1:6">
      <c r="A352" s="291">
        <v>98</v>
      </c>
      <c r="B352" s="215">
        <v>381</v>
      </c>
      <c r="C352" s="216" t="s">
        <v>52</v>
      </c>
      <c r="D352" s="377">
        <v>30000</v>
      </c>
      <c r="E352" s="377"/>
      <c r="F352" s="377"/>
    </row>
    <row r="353" spans="1:6">
      <c r="A353" s="291"/>
      <c r="B353" s="215"/>
      <c r="C353" s="216"/>
      <c r="D353" s="216"/>
      <c r="E353" s="377"/>
      <c r="F353" s="377"/>
    </row>
    <row r="354" spans="1:6">
      <c r="A354" s="407" t="s">
        <v>27</v>
      </c>
      <c r="B354" s="357" t="s">
        <v>357</v>
      </c>
      <c r="C354" s="196" t="s">
        <v>358</v>
      </c>
      <c r="D354" s="378">
        <v>20000</v>
      </c>
      <c r="E354" s="378">
        <v>20000</v>
      </c>
      <c r="F354" s="378">
        <v>20000</v>
      </c>
    </row>
    <row r="355" spans="1:6">
      <c r="A355" s="291"/>
      <c r="B355" s="215"/>
      <c r="C355" s="216"/>
      <c r="D355" s="377"/>
      <c r="E355" s="377"/>
      <c r="F355" s="377"/>
    </row>
    <row r="356" spans="1:6">
      <c r="A356" s="406"/>
      <c r="B356" s="213">
        <v>38</v>
      </c>
      <c r="C356" s="214" t="s">
        <v>79</v>
      </c>
      <c r="D356" s="376">
        <v>20000</v>
      </c>
      <c r="E356" s="376">
        <v>20000</v>
      </c>
      <c r="F356" s="376">
        <v>20000</v>
      </c>
    </row>
    <row r="357" spans="1:6">
      <c r="A357" s="291">
        <v>99</v>
      </c>
      <c r="B357" s="215">
        <v>381</v>
      </c>
      <c r="C357" s="216" t="s">
        <v>52</v>
      </c>
      <c r="D357" s="377">
        <v>20000</v>
      </c>
      <c r="E357" s="377"/>
      <c r="F357" s="377"/>
    </row>
    <row r="358" spans="1:6">
      <c r="A358" s="291"/>
      <c r="B358" s="215"/>
      <c r="C358" s="216"/>
      <c r="D358" s="377"/>
      <c r="E358" s="377"/>
      <c r="F358" s="377"/>
    </row>
    <row r="359" spans="1:6">
      <c r="A359" s="407" t="s">
        <v>27</v>
      </c>
      <c r="B359" s="357" t="s">
        <v>456</v>
      </c>
      <c r="C359" s="196" t="s">
        <v>443</v>
      </c>
      <c r="D359" s="378">
        <v>35000</v>
      </c>
      <c r="E359" s="378">
        <v>35000</v>
      </c>
      <c r="F359" s="378">
        <v>35000</v>
      </c>
    </row>
    <row r="360" spans="1:6">
      <c r="A360" s="291"/>
      <c r="B360" s="215"/>
      <c r="C360" s="216"/>
      <c r="D360" s="377"/>
      <c r="E360" s="377"/>
      <c r="F360" s="377"/>
    </row>
    <row r="361" spans="1:6">
      <c r="A361" s="406"/>
      <c r="B361" s="213">
        <v>38</v>
      </c>
      <c r="C361" s="214" t="s">
        <v>79</v>
      </c>
      <c r="D361" s="376">
        <v>35000</v>
      </c>
      <c r="E361" s="376">
        <v>35000</v>
      </c>
      <c r="F361" s="376">
        <v>35000</v>
      </c>
    </row>
    <row r="362" spans="1:6">
      <c r="A362" s="291">
        <v>100</v>
      </c>
      <c r="B362" s="215">
        <v>381</v>
      </c>
      <c r="C362" s="216" t="s">
        <v>52</v>
      </c>
      <c r="D362" s="377">
        <v>35000</v>
      </c>
      <c r="E362" s="377"/>
      <c r="F362" s="377"/>
    </row>
  </sheetData>
  <mergeCells count="3">
    <mergeCell ref="A2:F2"/>
    <mergeCell ref="A4:F4"/>
    <mergeCell ref="A6:F7"/>
  </mergeCells>
  <pageMargins left="0.62" right="0.48" top="0.74803149606299213" bottom="0.74803149606299213" header="0.31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02"/>
  <sheetViews>
    <sheetView topLeftCell="A374" workbookViewId="0">
      <selection activeCell="A402" sqref="A402"/>
    </sheetView>
  </sheetViews>
  <sheetFormatPr defaultRowHeight="15"/>
  <cols>
    <col min="1" max="1" width="14" customWidth="1"/>
    <col min="2" max="2" width="8.85546875" customWidth="1"/>
    <col min="3" max="3" width="37.42578125" customWidth="1"/>
    <col min="4" max="4" width="15.85546875" customWidth="1"/>
    <col min="5" max="5" width="18.5703125" style="130" customWidth="1"/>
    <col min="6" max="6" width="16.28515625" style="401" customWidth="1"/>
    <col min="7" max="7" width="13.28515625" bestFit="1" customWidth="1"/>
    <col min="8" max="8" width="12.7109375" bestFit="1" customWidth="1"/>
  </cols>
  <sheetData>
    <row r="1" spans="1:8" ht="15.75" thickBot="1"/>
    <row r="2" spans="1:8" ht="63.75" customHeight="1" thickBot="1">
      <c r="A2" s="626" t="s">
        <v>20</v>
      </c>
      <c r="B2" s="660" t="s">
        <v>0</v>
      </c>
      <c r="C2" s="626" t="s">
        <v>21</v>
      </c>
      <c r="D2" s="640" t="s">
        <v>565</v>
      </c>
      <c r="E2" s="640" t="s">
        <v>568</v>
      </c>
      <c r="F2" s="661" t="s">
        <v>569</v>
      </c>
    </row>
    <row r="3" spans="1:8">
      <c r="A3" s="23"/>
      <c r="B3" s="24"/>
      <c r="C3" s="25"/>
      <c r="D3" s="26"/>
      <c r="E3" s="379"/>
      <c r="F3" s="402"/>
    </row>
    <row r="4" spans="1:8" ht="131.25" customHeight="1">
      <c r="A4" s="219"/>
      <c r="B4" s="408"/>
      <c r="C4" s="409" t="s">
        <v>130</v>
      </c>
      <c r="D4" s="220">
        <f>D5+D101</f>
        <v>80506000</v>
      </c>
      <c r="E4" s="480">
        <f>E5+E101</f>
        <v>44510000</v>
      </c>
      <c r="F4" s="220">
        <f>F5+F101</f>
        <v>35610000</v>
      </c>
      <c r="G4" s="218"/>
    </row>
    <row r="5" spans="1:8" ht="31.5" customHeight="1">
      <c r="A5" s="221" t="s">
        <v>23</v>
      </c>
      <c r="B5" s="222" t="s">
        <v>131</v>
      </c>
      <c r="C5" s="223" t="s">
        <v>132</v>
      </c>
      <c r="D5" s="224">
        <f>D7+D40+D73</f>
        <v>12780000</v>
      </c>
      <c r="E5" s="481">
        <f>E7+E40+E73</f>
        <v>15900000</v>
      </c>
      <c r="F5" s="224">
        <f>F7+F40+F73</f>
        <v>16600000</v>
      </c>
    </row>
    <row r="6" spans="1:8">
      <c r="A6" s="27"/>
      <c r="B6" s="410"/>
      <c r="C6" s="381"/>
      <c r="D6" s="29"/>
      <c r="E6" s="74"/>
      <c r="F6" s="29"/>
    </row>
    <row r="7" spans="1:8" ht="31.5">
      <c r="A7" s="692" t="s">
        <v>25</v>
      </c>
      <c r="B7" s="693">
        <v>1009</v>
      </c>
      <c r="C7" s="690" t="s">
        <v>133</v>
      </c>
      <c r="D7" s="691">
        <f>D9+D15+D20+D25+D30+D35</f>
        <v>7000000</v>
      </c>
      <c r="E7" s="694">
        <f>E9+E15+E20+E25+E30+E35</f>
        <v>7050000</v>
      </c>
      <c r="F7" s="691">
        <f>F9+F15+F20+F25+F30+F35</f>
        <v>7250000</v>
      </c>
      <c r="G7" s="218"/>
      <c r="H7" s="218"/>
    </row>
    <row r="8" spans="1:8">
      <c r="A8" s="30"/>
      <c r="B8" s="403"/>
      <c r="C8" s="381"/>
      <c r="D8" s="29"/>
      <c r="E8" s="77"/>
      <c r="F8" s="29"/>
    </row>
    <row r="9" spans="1:8">
      <c r="A9" s="367" t="s">
        <v>27</v>
      </c>
      <c r="B9" s="370" t="s">
        <v>134</v>
      </c>
      <c r="C9" s="371" t="s">
        <v>135</v>
      </c>
      <c r="D9" s="364">
        <f>D11</f>
        <v>2500000</v>
      </c>
      <c r="E9" s="361">
        <v>2500000</v>
      </c>
      <c r="F9" s="364">
        <v>2700000</v>
      </c>
      <c r="G9" s="218"/>
      <c r="H9" s="218"/>
    </row>
    <row r="10" spans="1:8">
      <c r="A10" s="30"/>
      <c r="B10" s="403"/>
      <c r="C10" s="381"/>
      <c r="D10" s="29"/>
      <c r="E10" s="479"/>
      <c r="F10" s="29"/>
    </row>
    <row r="11" spans="1:8">
      <c r="A11" s="266"/>
      <c r="B11" s="271">
        <v>32</v>
      </c>
      <c r="C11" s="411" t="s">
        <v>36</v>
      </c>
      <c r="D11" s="34">
        <f>D12+D13</f>
        <v>2500000</v>
      </c>
      <c r="E11" s="73">
        <v>2500000</v>
      </c>
      <c r="F11" s="34">
        <v>2700000</v>
      </c>
    </row>
    <row r="12" spans="1:8">
      <c r="A12" s="16" t="s">
        <v>646</v>
      </c>
      <c r="B12" s="215">
        <v>322</v>
      </c>
      <c r="C12" s="216" t="s">
        <v>40</v>
      </c>
      <c r="D12" s="35">
        <v>1800000</v>
      </c>
      <c r="E12" s="382"/>
      <c r="F12" s="35"/>
    </row>
    <row r="13" spans="1:8">
      <c r="A13" s="16" t="s">
        <v>463</v>
      </c>
      <c r="B13" s="215">
        <v>323</v>
      </c>
      <c r="C13" s="13" t="s">
        <v>42</v>
      </c>
      <c r="D13" s="35">
        <v>700000</v>
      </c>
      <c r="E13" s="382"/>
      <c r="F13" s="35"/>
    </row>
    <row r="14" spans="1:8">
      <c r="A14" s="37"/>
      <c r="B14" s="403"/>
      <c r="C14" s="381"/>
      <c r="D14" s="29"/>
      <c r="E14" s="74"/>
      <c r="F14" s="29"/>
    </row>
    <row r="15" spans="1:8">
      <c r="A15" s="372" t="s">
        <v>27</v>
      </c>
      <c r="B15" s="368" t="s">
        <v>136</v>
      </c>
      <c r="C15" s="276" t="s">
        <v>137</v>
      </c>
      <c r="D15" s="364">
        <v>2000000</v>
      </c>
      <c r="E15" s="361">
        <v>2000000</v>
      </c>
      <c r="F15" s="364">
        <v>2000000</v>
      </c>
    </row>
    <row r="16" spans="1:8">
      <c r="A16" s="37"/>
      <c r="B16" s="403"/>
      <c r="C16" s="381"/>
      <c r="D16" s="448"/>
      <c r="E16" s="74"/>
      <c r="F16" s="448"/>
    </row>
    <row r="17" spans="1:6">
      <c r="A17" s="269"/>
      <c r="B17" s="271">
        <v>32</v>
      </c>
      <c r="C17" s="411" t="s">
        <v>36</v>
      </c>
      <c r="D17" s="34">
        <v>2000000</v>
      </c>
      <c r="E17" s="73">
        <v>2000000</v>
      </c>
      <c r="F17" s="34">
        <v>2000000</v>
      </c>
    </row>
    <row r="18" spans="1:6">
      <c r="A18" s="16" t="s">
        <v>472</v>
      </c>
      <c r="B18" s="215">
        <v>323</v>
      </c>
      <c r="C18" s="13" t="s">
        <v>42</v>
      </c>
      <c r="D18" s="35">
        <v>2000000</v>
      </c>
      <c r="E18" s="382"/>
      <c r="F18" s="35"/>
    </row>
    <row r="19" spans="1:6">
      <c r="A19" s="38"/>
      <c r="B19" s="403"/>
      <c r="C19" s="381"/>
      <c r="D19" s="29"/>
      <c r="E19" s="74"/>
      <c r="F19" s="29"/>
    </row>
    <row r="20" spans="1:6">
      <c r="A20" s="251" t="s">
        <v>27</v>
      </c>
      <c r="B20" s="368" t="s">
        <v>138</v>
      </c>
      <c r="C20" s="276" t="s">
        <v>139</v>
      </c>
      <c r="D20" s="364">
        <v>150000</v>
      </c>
      <c r="E20" s="364">
        <v>100000</v>
      </c>
      <c r="F20" s="364">
        <v>100000</v>
      </c>
    </row>
    <row r="21" spans="1:6">
      <c r="A21" s="38"/>
      <c r="B21" s="403"/>
      <c r="C21" s="381"/>
      <c r="D21" s="29"/>
      <c r="E21" s="74"/>
      <c r="F21" s="29"/>
    </row>
    <row r="22" spans="1:6">
      <c r="A22" s="270"/>
      <c r="B22" s="271">
        <v>32</v>
      </c>
      <c r="C22" s="411" t="s">
        <v>36</v>
      </c>
      <c r="D22" s="34">
        <v>150000</v>
      </c>
      <c r="E22" s="11">
        <v>100000</v>
      </c>
      <c r="F22" s="34">
        <v>100000</v>
      </c>
    </row>
    <row r="23" spans="1:6">
      <c r="A23" s="16" t="s">
        <v>510</v>
      </c>
      <c r="B23" s="215">
        <v>323</v>
      </c>
      <c r="C23" s="13" t="s">
        <v>101</v>
      </c>
      <c r="D23" s="35">
        <v>150000</v>
      </c>
      <c r="E23" s="74"/>
      <c r="F23" s="35"/>
    </row>
    <row r="24" spans="1:6">
      <c r="A24" s="37"/>
      <c r="B24" s="403"/>
      <c r="C24" s="381"/>
      <c r="D24" s="29"/>
      <c r="E24" s="74"/>
      <c r="F24" s="29"/>
    </row>
    <row r="25" spans="1:6">
      <c r="A25" s="372" t="s">
        <v>27</v>
      </c>
      <c r="B25" s="368" t="s">
        <v>140</v>
      </c>
      <c r="C25" s="276" t="s">
        <v>141</v>
      </c>
      <c r="D25" s="364">
        <v>900000</v>
      </c>
      <c r="E25" s="364">
        <v>1000000</v>
      </c>
      <c r="F25" s="364">
        <v>1000000</v>
      </c>
    </row>
    <row r="26" spans="1:6">
      <c r="A26" s="37"/>
      <c r="B26" s="403"/>
      <c r="C26" s="381"/>
      <c r="D26" s="29"/>
      <c r="E26" s="74"/>
      <c r="F26" s="29"/>
    </row>
    <row r="27" spans="1:6">
      <c r="A27" s="269"/>
      <c r="B27" s="271">
        <v>32</v>
      </c>
      <c r="C27" s="8" t="s">
        <v>36</v>
      </c>
      <c r="D27" s="34">
        <v>900000</v>
      </c>
      <c r="E27" s="11">
        <v>1000000</v>
      </c>
      <c r="F27" s="34">
        <v>1000000</v>
      </c>
    </row>
    <row r="28" spans="1:6">
      <c r="A28" s="16" t="s">
        <v>564</v>
      </c>
      <c r="B28" s="120">
        <v>323</v>
      </c>
      <c r="C28" s="15" t="s">
        <v>42</v>
      </c>
      <c r="D28" s="35">
        <v>900000</v>
      </c>
      <c r="E28" s="74"/>
      <c r="F28" s="35"/>
    </row>
    <row r="29" spans="1:6">
      <c r="A29" s="37"/>
      <c r="B29" s="120"/>
      <c r="C29" s="15"/>
      <c r="D29" s="29"/>
      <c r="E29" s="74"/>
      <c r="F29" s="29"/>
    </row>
    <row r="30" spans="1:6">
      <c r="A30" s="372" t="s">
        <v>27</v>
      </c>
      <c r="B30" s="368" t="s">
        <v>142</v>
      </c>
      <c r="C30" s="276" t="s">
        <v>143</v>
      </c>
      <c r="D30" s="364">
        <v>1200000</v>
      </c>
      <c r="E30" s="364">
        <v>1200000</v>
      </c>
      <c r="F30" s="364">
        <v>1200000</v>
      </c>
    </row>
    <row r="31" spans="1:6">
      <c r="A31" s="37"/>
      <c r="B31" s="120"/>
      <c r="C31" s="15"/>
      <c r="D31" s="29"/>
      <c r="E31" s="74"/>
      <c r="F31" s="29"/>
    </row>
    <row r="32" spans="1:6">
      <c r="A32" s="269"/>
      <c r="B32" s="271">
        <v>32</v>
      </c>
      <c r="C32" s="8" t="s">
        <v>36</v>
      </c>
      <c r="D32" s="11">
        <v>1200000</v>
      </c>
      <c r="E32" s="11">
        <v>1200000</v>
      </c>
      <c r="F32" s="11">
        <v>1200000</v>
      </c>
    </row>
    <row r="33" spans="1:8">
      <c r="A33" s="16" t="s">
        <v>388</v>
      </c>
      <c r="B33" s="120">
        <v>323</v>
      </c>
      <c r="C33" s="15" t="s">
        <v>42</v>
      </c>
      <c r="D33" s="227">
        <v>1200000</v>
      </c>
      <c r="E33" s="227"/>
      <c r="F33" s="227"/>
    </row>
    <row r="34" spans="1:8">
      <c r="A34" s="37"/>
      <c r="B34" s="120"/>
      <c r="C34" s="15"/>
      <c r="D34" s="29"/>
      <c r="E34" s="74"/>
      <c r="F34" s="29"/>
    </row>
    <row r="35" spans="1:8">
      <c r="A35" s="373" t="s">
        <v>27</v>
      </c>
      <c r="B35" s="368" t="s">
        <v>144</v>
      </c>
      <c r="C35" s="276" t="s">
        <v>145</v>
      </c>
      <c r="D35" s="263">
        <v>250000</v>
      </c>
      <c r="E35" s="364">
        <v>250000</v>
      </c>
      <c r="F35" s="263">
        <v>250000</v>
      </c>
    </row>
    <row r="36" spans="1:8">
      <c r="A36" s="37"/>
      <c r="B36" s="120"/>
      <c r="C36" s="15"/>
      <c r="D36" s="29"/>
      <c r="E36" s="74"/>
      <c r="F36" s="29"/>
    </row>
    <row r="37" spans="1:8">
      <c r="A37" s="270"/>
      <c r="B37" s="271">
        <v>32</v>
      </c>
      <c r="C37" s="8" t="s">
        <v>36</v>
      </c>
      <c r="D37" s="11">
        <v>250000</v>
      </c>
      <c r="E37" s="11">
        <v>250000</v>
      </c>
      <c r="F37" s="11">
        <v>250000</v>
      </c>
    </row>
    <row r="38" spans="1:8">
      <c r="A38" s="16" t="s">
        <v>647</v>
      </c>
      <c r="B38" s="120">
        <v>323</v>
      </c>
      <c r="C38" s="15" t="s">
        <v>42</v>
      </c>
      <c r="D38" s="35">
        <v>250000</v>
      </c>
      <c r="E38" s="227"/>
      <c r="F38" s="35"/>
    </row>
    <row r="39" spans="1:8">
      <c r="A39" s="37"/>
      <c r="B39" s="41"/>
      <c r="C39" s="42"/>
      <c r="D39" s="29"/>
      <c r="E39" s="74"/>
      <c r="F39" s="29"/>
    </row>
    <row r="40" spans="1:8" ht="63">
      <c r="A40" s="688" t="s">
        <v>125</v>
      </c>
      <c r="B40" s="689">
        <v>1010</v>
      </c>
      <c r="C40" s="690" t="s">
        <v>146</v>
      </c>
      <c r="D40" s="691">
        <f>D42+D48+D53+D58+D63+D68</f>
        <v>1200000</v>
      </c>
      <c r="E40" s="691">
        <f>E42+E48+E53+E58+E63+E68</f>
        <v>700000</v>
      </c>
      <c r="F40" s="691">
        <f>F42+F48+F53+F58+F63+F68</f>
        <v>700000</v>
      </c>
      <c r="G40" s="218"/>
      <c r="H40" s="218"/>
    </row>
    <row r="41" spans="1:8">
      <c r="A41" s="43"/>
      <c r="B41" s="41"/>
      <c r="C41" s="42"/>
      <c r="D41" s="29"/>
      <c r="E41" s="74"/>
      <c r="F41" s="29"/>
    </row>
    <row r="42" spans="1:8" ht="26.25">
      <c r="A42" s="372" t="s">
        <v>27</v>
      </c>
      <c r="B42" s="368" t="s">
        <v>147</v>
      </c>
      <c r="C42" s="276" t="s">
        <v>368</v>
      </c>
      <c r="D42" s="364">
        <f>D44</f>
        <v>350000</v>
      </c>
      <c r="E42" s="364">
        <v>350000</v>
      </c>
      <c r="F42" s="364">
        <v>350000</v>
      </c>
    </row>
    <row r="43" spans="1:8">
      <c r="A43" s="37"/>
      <c r="B43" s="41"/>
      <c r="C43" s="42"/>
      <c r="D43" s="29"/>
      <c r="E43" s="74"/>
      <c r="F43" s="29"/>
    </row>
    <row r="44" spans="1:8">
      <c r="A44" s="269"/>
      <c r="B44" s="271">
        <v>32</v>
      </c>
      <c r="C44" s="8" t="s">
        <v>36</v>
      </c>
      <c r="D44" s="11">
        <f>D45+D46</f>
        <v>350000</v>
      </c>
      <c r="E44" s="11">
        <v>350000</v>
      </c>
      <c r="F44" s="11">
        <v>350000</v>
      </c>
    </row>
    <row r="45" spans="1:8">
      <c r="A45" s="16" t="s">
        <v>452</v>
      </c>
      <c r="B45" s="120">
        <v>323</v>
      </c>
      <c r="C45" s="15" t="s">
        <v>42</v>
      </c>
      <c r="D45" s="227">
        <v>200000</v>
      </c>
      <c r="E45" s="227"/>
      <c r="F45" s="227"/>
    </row>
    <row r="46" spans="1:8">
      <c r="A46" s="16" t="s">
        <v>389</v>
      </c>
      <c r="B46" s="120">
        <v>329</v>
      </c>
      <c r="C46" s="15" t="s">
        <v>44</v>
      </c>
      <c r="D46" s="227">
        <v>150000</v>
      </c>
      <c r="E46" s="227"/>
      <c r="F46" s="227"/>
    </row>
    <row r="47" spans="1:8">
      <c r="A47" s="38"/>
      <c r="B47" s="41"/>
      <c r="C47" s="42"/>
      <c r="D47" s="29"/>
      <c r="E47" s="74"/>
      <c r="F47" s="29"/>
    </row>
    <row r="48" spans="1:8" ht="26.25">
      <c r="A48" s="372" t="s">
        <v>27</v>
      </c>
      <c r="B48" s="368" t="s">
        <v>399</v>
      </c>
      <c r="C48" s="276" t="s">
        <v>148</v>
      </c>
      <c r="D48" s="364">
        <v>50000</v>
      </c>
      <c r="E48" s="364">
        <v>50000</v>
      </c>
      <c r="F48" s="364">
        <v>50000</v>
      </c>
    </row>
    <row r="49" spans="1:6">
      <c r="A49" s="37"/>
      <c r="B49" s="41"/>
      <c r="C49" s="42"/>
      <c r="D49" s="29"/>
      <c r="E49" s="74"/>
      <c r="F49" s="29"/>
    </row>
    <row r="50" spans="1:6">
      <c r="A50" s="270"/>
      <c r="B50" s="32">
        <v>32</v>
      </c>
      <c r="C50" s="40" t="s">
        <v>36</v>
      </c>
      <c r="D50" s="34">
        <v>50000</v>
      </c>
      <c r="E50" s="11">
        <v>50000</v>
      </c>
      <c r="F50" s="34">
        <v>50000</v>
      </c>
    </row>
    <row r="51" spans="1:6">
      <c r="A51" s="16" t="s">
        <v>663</v>
      </c>
      <c r="B51" s="41">
        <v>323</v>
      </c>
      <c r="C51" s="42" t="s">
        <v>42</v>
      </c>
      <c r="D51" s="35">
        <v>50000</v>
      </c>
      <c r="E51" s="74"/>
      <c r="F51" s="35"/>
    </row>
    <row r="52" spans="1:6">
      <c r="A52" s="16"/>
      <c r="B52" s="41"/>
      <c r="C52" s="42"/>
      <c r="D52" s="35"/>
      <c r="E52" s="74"/>
      <c r="F52" s="35"/>
    </row>
    <row r="53" spans="1:6" ht="26.25">
      <c r="A53" s="262" t="s">
        <v>54</v>
      </c>
      <c r="B53" s="374" t="s">
        <v>149</v>
      </c>
      <c r="C53" s="262" t="s">
        <v>150</v>
      </c>
      <c r="D53" s="375">
        <v>100000</v>
      </c>
      <c r="E53" s="254">
        <v>300000</v>
      </c>
      <c r="F53" s="375">
        <v>300000</v>
      </c>
    </row>
    <row r="54" spans="1:6">
      <c r="A54" s="46"/>
      <c r="B54" s="31"/>
      <c r="C54" s="4"/>
      <c r="D54" s="28"/>
      <c r="E54" s="74"/>
      <c r="F54" s="28"/>
    </row>
    <row r="55" spans="1:6">
      <c r="A55" s="48"/>
      <c r="B55" s="47">
        <v>32</v>
      </c>
      <c r="C55" s="48" t="s">
        <v>36</v>
      </c>
      <c r="D55" s="49">
        <v>100000</v>
      </c>
      <c r="E55" s="228">
        <v>300000</v>
      </c>
      <c r="F55" s="49">
        <v>300000</v>
      </c>
    </row>
    <row r="56" spans="1:6">
      <c r="A56" s="50">
        <v>111</v>
      </c>
      <c r="B56" s="91">
        <v>323</v>
      </c>
      <c r="C56" s="15" t="s">
        <v>42</v>
      </c>
      <c r="D56" s="92">
        <v>100000</v>
      </c>
      <c r="E56" s="92"/>
      <c r="F56" s="92"/>
    </row>
    <row r="57" spans="1:6">
      <c r="A57" s="50"/>
      <c r="B57" s="91"/>
      <c r="C57" s="15"/>
      <c r="D57" s="92"/>
      <c r="E57" s="92"/>
      <c r="F57" s="92"/>
    </row>
    <row r="58" spans="1:6" ht="26.25">
      <c r="A58" s="385" t="s">
        <v>54</v>
      </c>
      <c r="B58" s="412" t="s">
        <v>512</v>
      </c>
      <c r="C58" s="276" t="s">
        <v>589</v>
      </c>
      <c r="D58" s="253">
        <v>200000</v>
      </c>
      <c r="E58" s="253">
        <v>0</v>
      </c>
      <c r="F58" s="253">
        <v>0</v>
      </c>
    </row>
    <row r="59" spans="1:6">
      <c r="A59" s="50"/>
      <c r="B59" s="91"/>
      <c r="C59" s="15"/>
      <c r="D59" s="92"/>
      <c r="E59" s="92"/>
      <c r="F59" s="92"/>
    </row>
    <row r="60" spans="1:6">
      <c r="A60" s="86"/>
      <c r="B60" s="89">
        <v>32</v>
      </c>
      <c r="C60" s="8" t="s">
        <v>36</v>
      </c>
      <c r="D60" s="90">
        <v>200000</v>
      </c>
      <c r="E60" s="90">
        <v>0</v>
      </c>
      <c r="F60" s="90">
        <v>0</v>
      </c>
    </row>
    <row r="61" spans="1:6">
      <c r="A61" s="50">
        <v>112</v>
      </c>
      <c r="B61" s="91">
        <v>323</v>
      </c>
      <c r="C61" s="15" t="s">
        <v>42</v>
      </c>
      <c r="D61" s="92">
        <v>200000</v>
      </c>
      <c r="E61" s="92"/>
      <c r="F61" s="92"/>
    </row>
    <row r="62" spans="1:6">
      <c r="A62" s="50"/>
      <c r="B62" s="91"/>
      <c r="C62" s="15"/>
      <c r="D62" s="92"/>
      <c r="E62" s="92"/>
      <c r="F62" s="92"/>
    </row>
    <row r="63" spans="1:6">
      <c r="A63" s="544" t="s">
        <v>54</v>
      </c>
      <c r="B63" s="680" t="s">
        <v>582</v>
      </c>
      <c r="C63" s="594" t="s">
        <v>583</v>
      </c>
      <c r="D63" s="655">
        <v>100000</v>
      </c>
      <c r="E63" s="655">
        <v>0</v>
      </c>
      <c r="F63" s="655">
        <v>0</v>
      </c>
    </row>
    <row r="64" spans="1:6">
      <c r="A64" s="50"/>
      <c r="B64" s="91"/>
      <c r="C64" s="15"/>
      <c r="D64" s="92"/>
      <c r="E64" s="92"/>
      <c r="F64" s="92"/>
    </row>
    <row r="65" spans="1:8">
      <c r="A65" s="86"/>
      <c r="B65" s="89">
        <v>32</v>
      </c>
      <c r="C65" s="8" t="s">
        <v>36</v>
      </c>
      <c r="D65" s="90">
        <v>100000</v>
      </c>
      <c r="E65" s="90">
        <v>0</v>
      </c>
      <c r="F65" s="90">
        <v>0</v>
      </c>
    </row>
    <row r="66" spans="1:8">
      <c r="A66" s="50">
        <v>113</v>
      </c>
      <c r="B66" s="91">
        <v>323</v>
      </c>
      <c r="C66" s="15" t="s">
        <v>42</v>
      </c>
      <c r="D66" s="92">
        <v>100000</v>
      </c>
      <c r="E66" s="92"/>
      <c r="F66" s="92"/>
    </row>
    <row r="67" spans="1:8">
      <c r="A67" s="50"/>
      <c r="B67" s="91"/>
      <c r="C67" s="15"/>
      <c r="D67" s="92"/>
      <c r="E67" s="92"/>
      <c r="F67" s="92"/>
    </row>
    <row r="68" spans="1:8" ht="26.25">
      <c r="A68" s="544" t="s">
        <v>54</v>
      </c>
      <c r="B68" s="681" t="s">
        <v>590</v>
      </c>
      <c r="C68" s="594" t="s">
        <v>597</v>
      </c>
      <c r="D68" s="655">
        <v>400000</v>
      </c>
      <c r="E68" s="655">
        <v>0</v>
      </c>
      <c r="F68" s="655">
        <v>0</v>
      </c>
    </row>
    <row r="69" spans="1:8">
      <c r="A69" s="50"/>
      <c r="B69" s="51"/>
      <c r="C69" s="15"/>
      <c r="D69" s="92"/>
      <c r="E69" s="92"/>
      <c r="F69" s="92"/>
    </row>
    <row r="70" spans="1:8" ht="26.25">
      <c r="A70" s="86"/>
      <c r="B70" s="87">
        <v>42</v>
      </c>
      <c r="C70" s="8" t="s">
        <v>158</v>
      </c>
      <c r="D70" s="90">
        <v>400000</v>
      </c>
      <c r="E70" s="90">
        <v>0</v>
      </c>
      <c r="F70" s="90">
        <v>0</v>
      </c>
    </row>
    <row r="71" spans="1:8">
      <c r="A71" s="50">
        <v>114</v>
      </c>
      <c r="B71" s="91">
        <v>421</v>
      </c>
      <c r="C71" s="15" t="s">
        <v>84</v>
      </c>
      <c r="D71" s="92">
        <v>400000</v>
      </c>
      <c r="E71" s="92"/>
      <c r="F71" s="92"/>
    </row>
    <row r="72" spans="1:8">
      <c r="A72" s="50"/>
      <c r="B72" s="91"/>
      <c r="C72" s="15"/>
      <c r="D72" s="92"/>
      <c r="E72" s="92"/>
      <c r="F72" s="92"/>
    </row>
    <row r="73" spans="1:8" ht="15.75">
      <c r="A73" s="684" t="s">
        <v>125</v>
      </c>
      <c r="B73" s="685">
        <v>1011</v>
      </c>
      <c r="C73" s="686" t="s">
        <v>151</v>
      </c>
      <c r="D73" s="687">
        <f>D75+D80+D88+D96</f>
        <v>4580000</v>
      </c>
      <c r="E73" s="687">
        <f>E75+E80+E88+E96</f>
        <v>8150000</v>
      </c>
      <c r="F73" s="687">
        <f>F75+F80+F88+F96</f>
        <v>8650000</v>
      </c>
      <c r="G73" s="218"/>
      <c r="H73" s="218"/>
    </row>
    <row r="74" spans="1:8">
      <c r="A74" s="38"/>
      <c r="B74" s="41"/>
      <c r="C74" s="42"/>
      <c r="D74" s="29"/>
      <c r="E74" s="74"/>
      <c r="F74" s="29"/>
    </row>
    <row r="75" spans="1:8" ht="26.25">
      <c r="A75" s="372" t="s">
        <v>54</v>
      </c>
      <c r="B75" s="368" t="s">
        <v>152</v>
      </c>
      <c r="C75" s="276" t="s">
        <v>153</v>
      </c>
      <c r="D75" s="364">
        <v>2000000</v>
      </c>
      <c r="E75" s="364">
        <v>6000000</v>
      </c>
      <c r="F75" s="364">
        <v>8000000</v>
      </c>
    </row>
    <row r="76" spans="1:8">
      <c r="A76" s="37"/>
      <c r="B76" s="41"/>
      <c r="C76" s="42"/>
      <c r="D76" s="29"/>
      <c r="E76" s="74"/>
      <c r="F76" s="29"/>
    </row>
    <row r="77" spans="1:8" ht="26.25">
      <c r="A77" s="272"/>
      <c r="B77" s="32">
        <v>42</v>
      </c>
      <c r="C77" s="40" t="s">
        <v>340</v>
      </c>
      <c r="D77" s="34">
        <v>2000000</v>
      </c>
      <c r="E77" s="11">
        <v>6000000</v>
      </c>
      <c r="F77" s="34">
        <v>8000000</v>
      </c>
    </row>
    <row r="78" spans="1:8">
      <c r="A78" s="190" t="s">
        <v>664</v>
      </c>
      <c r="B78" s="41">
        <v>421</v>
      </c>
      <c r="C78" s="42" t="s">
        <v>84</v>
      </c>
      <c r="D78" s="35">
        <v>2000000</v>
      </c>
      <c r="E78" s="227"/>
      <c r="F78" s="35"/>
    </row>
    <row r="79" spans="1:8">
      <c r="A79" s="46"/>
      <c r="B79" s="31"/>
      <c r="C79" s="4"/>
      <c r="D79" s="28"/>
      <c r="E79" s="74"/>
      <c r="F79" s="28"/>
    </row>
    <row r="80" spans="1:8" ht="14.25" customHeight="1">
      <c r="A80" s="262" t="s">
        <v>54</v>
      </c>
      <c r="B80" s="374" t="s">
        <v>154</v>
      </c>
      <c r="C80" s="262" t="s">
        <v>155</v>
      </c>
      <c r="D80" s="375">
        <f>D82+D85</f>
        <v>950000</v>
      </c>
      <c r="E80" s="277">
        <f>E82+E85</f>
        <v>650000</v>
      </c>
      <c r="F80" s="375">
        <f>F82+F85</f>
        <v>650000</v>
      </c>
    </row>
    <row r="81" spans="1:8">
      <c r="A81" s="46"/>
      <c r="B81" s="31"/>
      <c r="C81" s="4"/>
      <c r="D81" s="28"/>
      <c r="E81" s="74"/>
      <c r="F81" s="28"/>
    </row>
    <row r="82" spans="1:8">
      <c r="A82" s="724"/>
      <c r="B82" s="213">
        <v>32</v>
      </c>
      <c r="C82" s="214" t="s">
        <v>36</v>
      </c>
      <c r="D82" s="77">
        <v>150000</v>
      </c>
      <c r="E82" s="77">
        <v>150000</v>
      </c>
      <c r="F82" s="77">
        <v>150000</v>
      </c>
    </row>
    <row r="83" spans="1:8">
      <c r="A83" s="45">
        <v>116</v>
      </c>
      <c r="B83" s="215">
        <v>323</v>
      </c>
      <c r="C83" s="216" t="s">
        <v>42</v>
      </c>
      <c r="D83" s="74">
        <v>150000</v>
      </c>
      <c r="E83" s="74"/>
      <c r="F83" s="74"/>
    </row>
    <row r="84" spans="1:8">
      <c r="A84" s="46"/>
      <c r="B84" s="31"/>
      <c r="C84" s="4"/>
      <c r="D84" s="28"/>
      <c r="E84" s="74"/>
      <c r="F84" s="28"/>
    </row>
    <row r="85" spans="1:8" ht="26.25">
      <c r="A85" s="40"/>
      <c r="B85" s="54">
        <v>42</v>
      </c>
      <c r="C85" s="40" t="s">
        <v>103</v>
      </c>
      <c r="D85" s="55">
        <v>800000</v>
      </c>
      <c r="E85" s="12">
        <v>500000</v>
      </c>
      <c r="F85" s="55">
        <v>500000</v>
      </c>
    </row>
    <row r="86" spans="1:8">
      <c r="A86" s="45">
        <v>117</v>
      </c>
      <c r="B86" s="215">
        <v>422</v>
      </c>
      <c r="C86" s="13" t="s">
        <v>57</v>
      </c>
      <c r="D86" s="74">
        <v>800000</v>
      </c>
      <c r="E86" s="74"/>
      <c r="F86" s="74"/>
    </row>
    <row r="87" spans="1:8">
      <c r="A87" s="45"/>
      <c r="B87" s="31"/>
      <c r="C87" s="36"/>
      <c r="D87" s="28"/>
      <c r="E87" s="74"/>
      <c r="F87" s="28"/>
    </row>
    <row r="88" spans="1:8" ht="26.25">
      <c r="A88" s="262" t="s">
        <v>54</v>
      </c>
      <c r="B88" s="374" t="s">
        <v>156</v>
      </c>
      <c r="C88" s="262" t="s">
        <v>157</v>
      </c>
      <c r="D88" s="375">
        <f>D90+D93</f>
        <v>1480000</v>
      </c>
      <c r="E88" s="254">
        <f>E90+E93</f>
        <v>0</v>
      </c>
      <c r="F88" s="375">
        <f>F90+F93</f>
        <v>0</v>
      </c>
    </row>
    <row r="89" spans="1:8">
      <c r="A89" s="619"/>
      <c r="B89" s="708"/>
      <c r="C89" s="619"/>
      <c r="D89" s="709"/>
      <c r="E89" s="710"/>
      <c r="F89" s="709"/>
    </row>
    <row r="90" spans="1:8">
      <c r="A90" s="619"/>
      <c r="B90" s="708">
        <v>32</v>
      </c>
      <c r="C90" s="619" t="s">
        <v>36</v>
      </c>
      <c r="D90" s="709">
        <v>50000</v>
      </c>
      <c r="E90" s="710">
        <v>0</v>
      </c>
      <c r="F90" s="709">
        <v>0</v>
      </c>
    </row>
    <row r="91" spans="1:8">
      <c r="A91" s="753">
        <v>118</v>
      </c>
      <c r="B91" s="711">
        <v>323</v>
      </c>
      <c r="C91" s="624" t="s">
        <v>42</v>
      </c>
      <c r="D91" s="712">
        <v>50000</v>
      </c>
      <c r="E91" s="710"/>
      <c r="F91" s="709"/>
    </row>
    <row r="92" spans="1:8">
      <c r="A92" s="46"/>
      <c r="B92" s="31"/>
      <c r="C92" s="4"/>
      <c r="D92" s="28"/>
      <c r="E92" s="74"/>
      <c r="F92" s="28"/>
    </row>
    <row r="93" spans="1:8" ht="26.25">
      <c r="A93" s="48"/>
      <c r="B93" s="47">
        <v>42</v>
      </c>
      <c r="C93" s="52" t="s">
        <v>158</v>
      </c>
      <c r="D93" s="49">
        <v>1430000</v>
      </c>
      <c r="E93" s="228">
        <v>0</v>
      </c>
      <c r="F93" s="49">
        <v>0</v>
      </c>
    </row>
    <row r="94" spans="1:8">
      <c r="A94" s="50">
        <v>119</v>
      </c>
      <c r="B94" s="51">
        <v>421</v>
      </c>
      <c r="C94" s="15" t="s">
        <v>84</v>
      </c>
      <c r="D94" s="92">
        <v>1430000</v>
      </c>
      <c r="E94" s="92"/>
      <c r="F94" s="92"/>
    </row>
    <row r="95" spans="1:8">
      <c r="A95" s="50"/>
      <c r="B95" s="51"/>
      <c r="C95" s="15"/>
      <c r="D95" s="39"/>
      <c r="E95" s="92"/>
      <c r="F95" s="39"/>
    </row>
    <row r="96" spans="1:8" ht="15.75" customHeight="1">
      <c r="A96" s="385" t="s">
        <v>54</v>
      </c>
      <c r="B96" s="412" t="s">
        <v>390</v>
      </c>
      <c r="C96" s="276" t="s">
        <v>348</v>
      </c>
      <c r="D96" s="253">
        <v>150000</v>
      </c>
      <c r="E96" s="253">
        <v>1500000</v>
      </c>
      <c r="F96" s="253">
        <v>0</v>
      </c>
      <c r="H96" s="387"/>
    </row>
    <row r="97" spans="1:8">
      <c r="A97" s="50"/>
      <c r="B97" s="51"/>
      <c r="C97" s="15"/>
      <c r="D97" s="92"/>
      <c r="E97" s="92"/>
      <c r="F97" s="92"/>
    </row>
    <row r="98" spans="1:8" ht="26.25">
      <c r="A98" s="86"/>
      <c r="B98" s="87">
        <v>42</v>
      </c>
      <c r="C98" s="8" t="s">
        <v>158</v>
      </c>
      <c r="D98" s="90">
        <v>150000</v>
      </c>
      <c r="E98" s="90">
        <v>1500000</v>
      </c>
      <c r="F98" s="90">
        <v>0</v>
      </c>
    </row>
    <row r="99" spans="1:8">
      <c r="A99" s="50">
        <v>120</v>
      </c>
      <c r="B99" s="51">
        <v>426</v>
      </c>
      <c r="C99" s="15" t="s">
        <v>347</v>
      </c>
      <c r="D99" s="92">
        <v>150000</v>
      </c>
      <c r="E99" s="92"/>
      <c r="F99" s="92"/>
    </row>
    <row r="100" spans="1:8">
      <c r="A100" s="50"/>
      <c r="B100" s="51"/>
      <c r="C100" s="15"/>
      <c r="D100" s="92"/>
      <c r="E100" s="92"/>
      <c r="F100" s="92"/>
    </row>
    <row r="101" spans="1:8" ht="49.5" customHeight="1">
      <c r="A101" s="187" t="s">
        <v>65</v>
      </c>
      <c r="B101" s="188" t="s">
        <v>159</v>
      </c>
      <c r="C101" s="189" t="s">
        <v>160</v>
      </c>
      <c r="D101" s="456">
        <f>D103+D258+D270</f>
        <v>67726000</v>
      </c>
      <c r="E101" s="191">
        <f>E103+E258+E270</f>
        <v>28610000</v>
      </c>
      <c r="F101" s="456">
        <f>F103+F258+F270</f>
        <v>19010000</v>
      </c>
      <c r="G101" s="218"/>
    </row>
    <row r="102" spans="1:8">
      <c r="A102" s="50"/>
      <c r="B102" s="51"/>
      <c r="C102" s="15"/>
      <c r="D102" s="39"/>
      <c r="E102" s="92"/>
      <c r="F102" s="39"/>
    </row>
    <row r="103" spans="1:8" ht="50.25" customHeight="1">
      <c r="A103" s="719" t="s">
        <v>25</v>
      </c>
      <c r="B103" s="720">
        <v>1012</v>
      </c>
      <c r="C103" s="721" t="s">
        <v>161</v>
      </c>
      <c r="D103" s="748">
        <f>D105+D111+D116+D123+D129+D135+D140+D145+D150+D155+D160+D165+D170+D175+D180+D185+D190+D195+D203+D208+D213+D218+D223+D228+D233+D238+D243+D248+D253</f>
        <v>21430000</v>
      </c>
      <c r="E103" s="722">
        <f>E105+E111+E116+E123+E129+E135+E140+E145+E150+E155+E160+E165+E170+E175+E180+E185+E190+E195+E203+E208+E213+E218+E223+E228+E233+E238+E243+E248+E253</f>
        <v>21510000</v>
      </c>
      <c r="F103" s="722">
        <f>F105+F111+F116+F123+F129+F135+F140+F145+F150+F155+F160+F165+F170+F175+F180+F185+F190+F195+F203+F208+F213+F218+F223+F228+F233+F238+F243+F248+F253</f>
        <v>10910000</v>
      </c>
      <c r="G103" s="218"/>
      <c r="H103" s="218"/>
    </row>
    <row r="104" spans="1:8">
      <c r="A104" s="30"/>
      <c r="B104" s="31"/>
      <c r="C104" s="4"/>
      <c r="D104" s="29"/>
      <c r="E104" s="74"/>
      <c r="F104" s="29"/>
    </row>
    <row r="105" spans="1:8" ht="26.25" customHeight="1">
      <c r="A105" s="544" t="s">
        <v>27</v>
      </c>
      <c r="B105" s="593" t="s">
        <v>162</v>
      </c>
      <c r="C105" s="594" t="s">
        <v>369</v>
      </c>
      <c r="D105" s="652">
        <f>D107</f>
        <v>450000</v>
      </c>
      <c r="E105" s="652">
        <v>450000</v>
      </c>
      <c r="F105" s="652">
        <v>450000</v>
      </c>
    </row>
    <row r="106" spans="1:8">
      <c r="A106" s="266"/>
      <c r="B106" s="215"/>
      <c r="C106" s="216"/>
      <c r="D106" s="34"/>
      <c r="E106" s="74"/>
      <c r="F106" s="34"/>
    </row>
    <row r="107" spans="1:8">
      <c r="A107" s="266"/>
      <c r="B107" s="271">
        <v>32</v>
      </c>
      <c r="C107" s="411" t="s">
        <v>36</v>
      </c>
      <c r="D107" s="34">
        <f>D108+D109</f>
        <v>450000</v>
      </c>
      <c r="E107" s="11">
        <v>450000</v>
      </c>
      <c r="F107" s="34">
        <v>450000</v>
      </c>
    </row>
    <row r="108" spans="1:8">
      <c r="A108" s="16" t="s">
        <v>648</v>
      </c>
      <c r="B108" s="215">
        <v>323</v>
      </c>
      <c r="C108" s="216" t="s">
        <v>42</v>
      </c>
      <c r="D108" s="35">
        <v>300000</v>
      </c>
      <c r="E108" s="74"/>
      <c r="F108" s="35"/>
    </row>
    <row r="109" spans="1:8">
      <c r="A109" s="16" t="s">
        <v>649</v>
      </c>
      <c r="B109" s="215">
        <v>329</v>
      </c>
      <c r="C109" s="13" t="s">
        <v>44</v>
      </c>
      <c r="D109" s="35">
        <v>150000</v>
      </c>
      <c r="E109" s="74"/>
      <c r="F109" s="35"/>
    </row>
    <row r="110" spans="1:8">
      <c r="A110" s="16"/>
      <c r="B110" s="403"/>
      <c r="C110" s="404"/>
      <c r="D110" s="35"/>
      <c r="E110" s="74"/>
      <c r="F110" s="35"/>
    </row>
    <row r="111" spans="1:8" ht="18.75" customHeight="1">
      <c r="A111" s="658" t="s">
        <v>27</v>
      </c>
      <c r="B111" s="659" t="s">
        <v>269</v>
      </c>
      <c r="C111" s="645" t="s">
        <v>164</v>
      </c>
      <c r="D111" s="646">
        <v>300000</v>
      </c>
      <c r="E111" s="595">
        <v>300000</v>
      </c>
      <c r="F111" s="646">
        <v>300000</v>
      </c>
    </row>
    <row r="112" spans="1:8">
      <c r="A112" s="57"/>
      <c r="B112" s="31"/>
      <c r="C112" s="58"/>
      <c r="D112" s="28"/>
      <c r="E112" s="74"/>
      <c r="F112" s="28"/>
    </row>
    <row r="113" spans="1:6">
      <c r="A113" s="57"/>
      <c r="B113" s="32">
        <v>32</v>
      </c>
      <c r="C113" s="33" t="s">
        <v>36</v>
      </c>
      <c r="D113" s="34">
        <v>300000</v>
      </c>
      <c r="E113" s="11">
        <v>300000</v>
      </c>
      <c r="F113" s="34">
        <v>300000</v>
      </c>
    </row>
    <row r="114" spans="1:6">
      <c r="A114" s="59" t="s">
        <v>650</v>
      </c>
      <c r="B114" s="60">
        <v>323</v>
      </c>
      <c r="C114" s="42" t="s">
        <v>42</v>
      </c>
      <c r="D114" s="74">
        <v>300000</v>
      </c>
      <c r="E114" s="19"/>
      <c r="F114" s="74"/>
    </row>
    <row r="115" spans="1:6">
      <c r="A115" s="50"/>
      <c r="B115" s="51"/>
      <c r="C115" s="15"/>
      <c r="D115" s="39"/>
      <c r="E115" s="92"/>
      <c r="F115" s="39"/>
    </row>
    <row r="116" spans="1:6" ht="15" customHeight="1">
      <c r="A116" s="544" t="s">
        <v>27</v>
      </c>
      <c r="B116" s="593" t="s">
        <v>163</v>
      </c>
      <c r="C116" s="594" t="s">
        <v>166</v>
      </c>
      <c r="D116" s="652">
        <f>D118</f>
        <v>890000</v>
      </c>
      <c r="E116" s="652">
        <v>890000</v>
      </c>
      <c r="F116" s="652">
        <v>890000</v>
      </c>
    </row>
    <row r="117" spans="1:6">
      <c r="A117" s="30"/>
      <c r="B117" s="31"/>
      <c r="C117" s="4"/>
      <c r="D117" s="29"/>
      <c r="E117" s="74"/>
      <c r="F117" s="29"/>
    </row>
    <row r="118" spans="1:6">
      <c r="A118" s="266"/>
      <c r="B118" s="32">
        <v>35</v>
      </c>
      <c r="C118" s="33" t="s">
        <v>50</v>
      </c>
      <c r="D118" s="34">
        <f>D119+D120+D121</f>
        <v>890000</v>
      </c>
      <c r="E118" s="11">
        <v>890000</v>
      </c>
      <c r="F118" s="34">
        <v>890000</v>
      </c>
    </row>
    <row r="119" spans="1:6" ht="26.25">
      <c r="A119" s="18" t="s">
        <v>651</v>
      </c>
      <c r="B119" s="91">
        <v>351</v>
      </c>
      <c r="C119" s="13" t="s">
        <v>167</v>
      </c>
      <c r="D119" s="19">
        <v>90000</v>
      </c>
      <c r="E119" s="92"/>
      <c r="F119" s="19"/>
    </row>
    <row r="120" spans="1:6">
      <c r="A120" s="16" t="s">
        <v>665</v>
      </c>
      <c r="B120" s="215">
        <v>352</v>
      </c>
      <c r="C120" s="13" t="s">
        <v>168</v>
      </c>
      <c r="D120" s="227">
        <v>700000</v>
      </c>
      <c r="E120" s="74"/>
      <c r="F120" s="227"/>
    </row>
    <row r="121" spans="1:6">
      <c r="A121" s="50">
        <v>126</v>
      </c>
      <c r="B121" s="91">
        <v>352</v>
      </c>
      <c r="C121" s="15" t="s">
        <v>169</v>
      </c>
      <c r="D121" s="92">
        <v>100000</v>
      </c>
      <c r="E121" s="92"/>
      <c r="F121" s="92"/>
    </row>
    <row r="122" spans="1:6">
      <c r="A122" s="50"/>
      <c r="B122" s="463"/>
      <c r="C122" s="15"/>
      <c r="D122" s="464"/>
      <c r="E122" s="92"/>
      <c r="F122" s="464"/>
    </row>
    <row r="123" spans="1:6">
      <c r="A123" s="658" t="s">
        <v>27</v>
      </c>
      <c r="B123" s="659" t="s">
        <v>165</v>
      </c>
      <c r="C123" s="645" t="s">
        <v>171</v>
      </c>
      <c r="D123" s="646">
        <f>D125</f>
        <v>150000</v>
      </c>
      <c r="E123" s="595">
        <v>90000</v>
      </c>
      <c r="F123" s="646">
        <v>90000</v>
      </c>
    </row>
    <row r="124" spans="1:6">
      <c r="A124" s="57"/>
      <c r="B124" s="31"/>
      <c r="C124" s="58"/>
      <c r="D124" s="28"/>
      <c r="E124" s="74"/>
      <c r="F124" s="28"/>
    </row>
    <row r="125" spans="1:6">
      <c r="A125" s="57"/>
      <c r="B125" s="32">
        <v>35</v>
      </c>
      <c r="C125" s="33" t="s">
        <v>50</v>
      </c>
      <c r="D125" s="747">
        <f>D126+D127</f>
        <v>150000</v>
      </c>
      <c r="E125" s="11">
        <v>90000</v>
      </c>
      <c r="F125" s="34">
        <v>90000</v>
      </c>
    </row>
    <row r="126" spans="1:6" ht="39">
      <c r="A126" s="59" t="s">
        <v>652</v>
      </c>
      <c r="B126" s="60">
        <v>352</v>
      </c>
      <c r="C126" s="42" t="s">
        <v>416</v>
      </c>
      <c r="D126" s="74">
        <v>100000</v>
      </c>
      <c r="E126" s="19"/>
      <c r="F126" s="74"/>
    </row>
    <row r="127" spans="1:6" ht="26.25">
      <c r="A127" s="59" t="s">
        <v>653</v>
      </c>
      <c r="B127" s="60">
        <v>352</v>
      </c>
      <c r="C127" s="42" t="s">
        <v>172</v>
      </c>
      <c r="D127" s="74">
        <v>50000</v>
      </c>
      <c r="E127" s="19"/>
      <c r="F127" s="74"/>
    </row>
    <row r="128" spans="1:6">
      <c r="A128" s="59"/>
      <c r="B128" s="60"/>
      <c r="C128" s="42"/>
      <c r="D128" s="28"/>
      <c r="E128" s="19"/>
      <c r="F128" s="28"/>
    </row>
    <row r="129" spans="1:6" ht="15" customHeight="1">
      <c r="A129" s="251" t="s">
        <v>27</v>
      </c>
      <c r="B129" s="195" t="s">
        <v>170</v>
      </c>
      <c r="C129" s="276" t="s">
        <v>263</v>
      </c>
      <c r="D129" s="255">
        <f>D131</f>
        <v>100000</v>
      </c>
      <c r="E129" s="277">
        <v>100000</v>
      </c>
      <c r="F129" s="255">
        <v>100000</v>
      </c>
    </row>
    <row r="130" spans="1:6">
      <c r="A130" s="59"/>
      <c r="B130" s="60"/>
      <c r="C130" s="42"/>
      <c r="D130" s="28"/>
      <c r="E130" s="19"/>
      <c r="F130" s="28"/>
    </row>
    <row r="131" spans="1:6">
      <c r="A131" s="59"/>
      <c r="B131" s="54">
        <v>32</v>
      </c>
      <c r="C131" s="40" t="s">
        <v>36</v>
      </c>
      <c r="D131" s="77">
        <f>D132+D133</f>
        <v>100000</v>
      </c>
      <c r="E131" s="12">
        <v>100000</v>
      </c>
      <c r="F131" s="77">
        <v>100000</v>
      </c>
    </row>
    <row r="132" spans="1:6">
      <c r="A132" s="59" t="s">
        <v>654</v>
      </c>
      <c r="B132" s="60">
        <v>323</v>
      </c>
      <c r="C132" s="42" t="s">
        <v>42</v>
      </c>
      <c r="D132" s="74">
        <v>100000</v>
      </c>
      <c r="E132" s="19"/>
      <c r="F132" s="74"/>
    </row>
    <row r="133" spans="1:6">
      <c r="A133" s="59" t="s">
        <v>655</v>
      </c>
      <c r="B133" s="60">
        <v>329</v>
      </c>
      <c r="C133" s="42" t="s">
        <v>473</v>
      </c>
      <c r="D133" s="74">
        <v>0</v>
      </c>
      <c r="E133" s="19"/>
      <c r="F133" s="74"/>
    </row>
    <row r="134" spans="1:6">
      <c r="A134" s="59"/>
      <c r="B134" s="60"/>
      <c r="C134" s="42"/>
      <c r="D134" s="74"/>
      <c r="E134" s="19"/>
      <c r="F134" s="74"/>
    </row>
    <row r="135" spans="1:6" ht="15.75" customHeight="1">
      <c r="A135" s="369" t="s">
        <v>27</v>
      </c>
      <c r="B135" s="363" t="s">
        <v>490</v>
      </c>
      <c r="C135" s="262" t="s">
        <v>489</v>
      </c>
      <c r="D135" s="263">
        <v>330000</v>
      </c>
      <c r="E135" s="364">
        <v>330000</v>
      </c>
      <c r="F135" s="263">
        <v>330000</v>
      </c>
    </row>
    <row r="136" spans="1:6" ht="15.75">
      <c r="A136" s="62"/>
      <c r="B136" s="63"/>
      <c r="C136" s="64"/>
      <c r="D136" s="28"/>
      <c r="E136" s="74"/>
      <c r="F136" s="28"/>
    </row>
    <row r="137" spans="1:6">
      <c r="A137" s="62"/>
      <c r="B137" s="66">
        <v>32</v>
      </c>
      <c r="C137" s="67" t="s">
        <v>36</v>
      </c>
      <c r="D137" s="34">
        <v>330000</v>
      </c>
      <c r="E137" s="11">
        <v>330000</v>
      </c>
      <c r="F137" s="34">
        <v>330000</v>
      </c>
    </row>
    <row r="138" spans="1:6">
      <c r="A138" s="16" t="s">
        <v>656</v>
      </c>
      <c r="B138" s="215">
        <v>323</v>
      </c>
      <c r="C138" s="50" t="s">
        <v>42</v>
      </c>
      <c r="D138" s="74">
        <v>330000</v>
      </c>
      <c r="E138" s="74"/>
      <c r="F138" s="74"/>
    </row>
    <row r="139" spans="1:6">
      <c r="A139" s="16"/>
      <c r="B139" s="403"/>
      <c r="C139" s="50"/>
      <c r="D139" s="74"/>
      <c r="E139" s="74"/>
      <c r="F139" s="74"/>
    </row>
    <row r="140" spans="1:6">
      <c r="A140" s="369" t="s">
        <v>54</v>
      </c>
      <c r="B140" s="363" t="s">
        <v>173</v>
      </c>
      <c r="C140" s="262" t="s">
        <v>522</v>
      </c>
      <c r="D140" s="364">
        <v>500000</v>
      </c>
      <c r="E140" s="364">
        <v>0</v>
      </c>
      <c r="F140" s="263">
        <v>0</v>
      </c>
    </row>
    <row r="141" spans="1:6" ht="15.75">
      <c r="A141" s="62"/>
      <c r="B141" s="63"/>
      <c r="C141" s="64"/>
      <c r="D141" s="75"/>
      <c r="E141" s="74"/>
      <c r="F141" s="28"/>
    </row>
    <row r="142" spans="1:6">
      <c r="A142" s="62"/>
      <c r="B142" s="66">
        <v>38</v>
      </c>
      <c r="C142" s="67" t="s">
        <v>79</v>
      </c>
      <c r="D142" s="11">
        <v>500000</v>
      </c>
      <c r="E142" s="11">
        <v>0</v>
      </c>
      <c r="F142" s="11">
        <v>0</v>
      </c>
    </row>
    <row r="143" spans="1:6">
      <c r="A143" s="57" t="s">
        <v>657</v>
      </c>
      <c r="B143" s="215">
        <v>382</v>
      </c>
      <c r="C143" s="44" t="s">
        <v>53</v>
      </c>
      <c r="D143" s="74">
        <v>500000</v>
      </c>
      <c r="E143" s="74"/>
      <c r="F143" s="74"/>
    </row>
    <row r="144" spans="1:6">
      <c r="A144" s="57"/>
      <c r="B144" s="31"/>
      <c r="C144" s="44"/>
      <c r="D144" s="74"/>
      <c r="E144" s="74"/>
      <c r="F144" s="28"/>
    </row>
    <row r="145" spans="1:6" ht="29.25" customHeight="1">
      <c r="A145" s="369" t="s">
        <v>54</v>
      </c>
      <c r="B145" s="363" t="s">
        <v>174</v>
      </c>
      <c r="C145" s="262" t="s">
        <v>511</v>
      </c>
      <c r="D145" s="263">
        <v>1000000</v>
      </c>
      <c r="E145" s="364">
        <v>7000000</v>
      </c>
      <c r="F145" s="263">
        <v>0</v>
      </c>
    </row>
    <row r="146" spans="1:6" ht="15.75">
      <c r="A146" s="69"/>
      <c r="B146" s="70"/>
      <c r="C146" s="14"/>
      <c r="D146" s="71"/>
      <c r="E146" s="380"/>
      <c r="F146" s="71"/>
    </row>
    <row r="147" spans="1:6" ht="16.5" customHeight="1">
      <c r="A147" s="57"/>
      <c r="B147" s="213">
        <v>42</v>
      </c>
      <c r="C147" s="76" t="s">
        <v>175</v>
      </c>
      <c r="D147" s="77">
        <v>1000000</v>
      </c>
      <c r="E147" s="77">
        <v>7000000</v>
      </c>
      <c r="F147" s="77">
        <v>0</v>
      </c>
    </row>
    <row r="148" spans="1:6">
      <c r="A148" s="57" t="s">
        <v>658</v>
      </c>
      <c r="B148" s="215">
        <v>421</v>
      </c>
      <c r="C148" s="44" t="s">
        <v>84</v>
      </c>
      <c r="D148" s="74">
        <v>1000000</v>
      </c>
      <c r="E148" s="74"/>
      <c r="F148" s="74"/>
    </row>
    <row r="149" spans="1:6">
      <c r="A149" s="57"/>
      <c r="B149" s="31"/>
      <c r="C149" s="44"/>
      <c r="D149" s="28"/>
      <c r="E149" s="74"/>
      <c r="F149" s="28"/>
    </row>
    <row r="150" spans="1:6">
      <c r="A150" s="369" t="s">
        <v>54</v>
      </c>
      <c r="B150" s="363" t="s">
        <v>176</v>
      </c>
      <c r="C150" s="262" t="s">
        <v>177</v>
      </c>
      <c r="D150" s="263">
        <v>2700000</v>
      </c>
      <c r="E150" s="364">
        <v>3000000</v>
      </c>
      <c r="F150" s="263">
        <v>3000000</v>
      </c>
    </row>
    <row r="151" spans="1:6" ht="15.75">
      <c r="A151" s="62"/>
      <c r="B151" s="63"/>
      <c r="C151" s="64"/>
      <c r="D151" s="28"/>
      <c r="E151" s="227"/>
      <c r="F151" s="28"/>
    </row>
    <row r="152" spans="1:6">
      <c r="A152" s="62"/>
      <c r="B152" s="66">
        <v>38</v>
      </c>
      <c r="C152" s="78" t="s">
        <v>79</v>
      </c>
      <c r="D152" s="11">
        <v>2700000</v>
      </c>
      <c r="E152" s="11">
        <v>3000000</v>
      </c>
      <c r="F152" s="11">
        <v>3000000</v>
      </c>
    </row>
    <row r="153" spans="1:6">
      <c r="A153" s="79" t="s">
        <v>659</v>
      </c>
      <c r="B153" s="80">
        <v>386</v>
      </c>
      <c r="C153" s="81" t="s">
        <v>178</v>
      </c>
      <c r="D153" s="61">
        <v>2700000</v>
      </c>
      <c r="E153" s="19"/>
      <c r="F153" s="61"/>
    </row>
    <row r="154" spans="1:6">
      <c r="A154" s="79"/>
      <c r="B154" s="80"/>
      <c r="C154" s="81"/>
      <c r="D154" s="61"/>
      <c r="E154" s="19"/>
      <c r="F154" s="61"/>
    </row>
    <row r="155" spans="1:6" ht="15.75" customHeight="1">
      <c r="A155" s="369" t="s">
        <v>54</v>
      </c>
      <c r="B155" s="363" t="s">
        <v>179</v>
      </c>
      <c r="C155" s="262" t="s">
        <v>180</v>
      </c>
      <c r="D155" s="263">
        <v>300000</v>
      </c>
      <c r="E155" s="364">
        <v>200000</v>
      </c>
      <c r="F155" s="263">
        <v>300000</v>
      </c>
    </row>
    <row r="156" spans="1:6" ht="15.75" customHeight="1">
      <c r="A156" s="617"/>
      <c r="B156" s="618"/>
      <c r="C156" s="619"/>
      <c r="D156" s="620"/>
      <c r="E156" s="621"/>
      <c r="F156" s="620"/>
    </row>
    <row r="157" spans="1:6" ht="31.5" customHeight="1">
      <c r="A157" s="617"/>
      <c r="B157" s="618">
        <v>41</v>
      </c>
      <c r="C157" s="619" t="s">
        <v>560</v>
      </c>
      <c r="D157" s="620">
        <v>300000</v>
      </c>
      <c r="E157" s="620">
        <v>200000</v>
      </c>
      <c r="F157" s="620">
        <v>300000</v>
      </c>
    </row>
    <row r="158" spans="1:6" ht="31.5" customHeight="1">
      <c r="A158" s="622" t="s">
        <v>660</v>
      </c>
      <c r="B158" s="623">
        <v>411</v>
      </c>
      <c r="C158" s="624" t="s">
        <v>561</v>
      </c>
      <c r="D158" s="625">
        <v>300000</v>
      </c>
      <c r="E158" s="625"/>
      <c r="F158" s="625"/>
    </row>
    <row r="159" spans="1:6" ht="15.75" customHeight="1">
      <c r="A159" s="617"/>
      <c r="B159" s="618"/>
      <c r="C159" s="619"/>
      <c r="D159" s="620"/>
      <c r="E159" s="621"/>
      <c r="F159" s="620"/>
    </row>
    <row r="160" spans="1:6">
      <c r="A160" s="369" t="s">
        <v>54</v>
      </c>
      <c r="B160" s="363" t="s">
        <v>270</v>
      </c>
      <c r="C160" s="262" t="s">
        <v>181</v>
      </c>
      <c r="D160" s="263">
        <v>200000</v>
      </c>
      <c r="E160" s="364">
        <v>1500000</v>
      </c>
      <c r="F160" s="263">
        <v>2000000</v>
      </c>
    </row>
    <row r="161" spans="1:7" ht="15.75">
      <c r="A161" s="62"/>
      <c r="B161" s="63"/>
      <c r="C161" s="64"/>
      <c r="D161" s="28"/>
      <c r="E161" s="382"/>
      <c r="F161" s="28"/>
    </row>
    <row r="162" spans="1:7" ht="26.25">
      <c r="A162" s="62"/>
      <c r="B162" s="66">
        <v>42</v>
      </c>
      <c r="C162" s="83" t="s">
        <v>103</v>
      </c>
      <c r="D162" s="34">
        <v>200000</v>
      </c>
      <c r="E162" s="11">
        <v>1500000</v>
      </c>
      <c r="F162" s="34">
        <v>2000000</v>
      </c>
    </row>
    <row r="163" spans="1:7">
      <c r="A163" s="57" t="s">
        <v>661</v>
      </c>
      <c r="B163" s="31">
        <v>421</v>
      </c>
      <c r="C163" s="58" t="s">
        <v>84</v>
      </c>
      <c r="D163" s="74">
        <v>200000</v>
      </c>
      <c r="E163" s="74"/>
      <c r="F163" s="74"/>
    </row>
    <row r="164" spans="1:7">
      <c r="A164" s="57"/>
      <c r="B164" s="31"/>
      <c r="C164" s="58"/>
      <c r="D164" s="74"/>
      <c r="E164" s="74"/>
      <c r="F164" s="74"/>
    </row>
    <row r="165" spans="1:7" ht="26.25">
      <c r="A165" s="545" t="s">
        <v>54</v>
      </c>
      <c r="B165" s="472" t="s">
        <v>591</v>
      </c>
      <c r="C165" s="594" t="s">
        <v>605</v>
      </c>
      <c r="D165" s="469">
        <v>200000</v>
      </c>
      <c r="E165" s="469">
        <v>0</v>
      </c>
      <c r="F165" s="469">
        <v>0</v>
      </c>
    </row>
    <row r="166" spans="1:7">
      <c r="A166" s="57"/>
      <c r="B166" s="31"/>
      <c r="C166" s="58"/>
      <c r="D166" s="74"/>
      <c r="E166" s="74"/>
      <c r="F166" s="74"/>
    </row>
    <row r="167" spans="1:7" ht="26.25">
      <c r="A167" s="546"/>
      <c r="B167" s="682">
        <v>42</v>
      </c>
      <c r="C167" s="8" t="s">
        <v>592</v>
      </c>
      <c r="D167" s="77">
        <v>200000</v>
      </c>
      <c r="E167" s="77">
        <v>0</v>
      </c>
      <c r="F167" s="77">
        <v>0</v>
      </c>
    </row>
    <row r="168" spans="1:7">
      <c r="A168" s="57" t="s">
        <v>662</v>
      </c>
      <c r="B168" s="215">
        <v>426</v>
      </c>
      <c r="C168" s="58" t="s">
        <v>535</v>
      </c>
      <c r="D168" s="74">
        <v>200000</v>
      </c>
      <c r="E168" s="74"/>
      <c r="F168" s="74"/>
    </row>
    <row r="169" spans="1:7">
      <c r="A169" s="57"/>
      <c r="B169" s="31"/>
      <c r="C169" s="58"/>
      <c r="D169" s="74"/>
      <c r="E169" s="74"/>
      <c r="F169" s="74"/>
    </row>
    <row r="170" spans="1:7" ht="16.5" customHeight="1">
      <c r="A170" s="545" t="s">
        <v>54</v>
      </c>
      <c r="B170" s="472" t="s">
        <v>594</v>
      </c>
      <c r="C170" s="683" t="s">
        <v>595</v>
      </c>
      <c r="D170" s="469">
        <v>1000000</v>
      </c>
      <c r="E170" s="469">
        <v>0</v>
      </c>
      <c r="F170" s="469">
        <v>0</v>
      </c>
    </row>
    <row r="171" spans="1:7" ht="16.5" customHeight="1">
      <c r="A171" s="57"/>
      <c r="B171" s="31"/>
      <c r="C171" s="58"/>
      <c r="D171" s="74"/>
      <c r="E171" s="74"/>
      <c r="F171" s="74"/>
    </row>
    <row r="172" spans="1:7" ht="26.25">
      <c r="A172" s="546"/>
      <c r="B172" s="213">
        <v>42</v>
      </c>
      <c r="C172" s="8" t="s">
        <v>601</v>
      </c>
      <c r="D172" s="77">
        <v>1000000</v>
      </c>
      <c r="E172" s="77">
        <v>0</v>
      </c>
      <c r="F172" s="77">
        <v>0</v>
      </c>
      <c r="G172" s="130"/>
    </row>
    <row r="173" spans="1:7" ht="16.5" customHeight="1">
      <c r="A173" s="57" t="s">
        <v>666</v>
      </c>
      <c r="B173" s="215">
        <v>421</v>
      </c>
      <c r="C173" s="42" t="s">
        <v>599</v>
      </c>
      <c r="D173" s="74">
        <v>1000000</v>
      </c>
      <c r="E173" s="74"/>
      <c r="F173" s="74"/>
    </row>
    <row r="174" spans="1:7" ht="13.5" customHeight="1">
      <c r="A174" s="57"/>
      <c r="B174" s="31"/>
      <c r="C174" s="58"/>
      <c r="D174" s="28"/>
      <c r="E174" s="74"/>
      <c r="F174" s="28"/>
    </row>
    <row r="175" spans="1:7">
      <c r="A175" s="367" t="s">
        <v>54</v>
      </c>
      <c r="B175" s="368" t="s">
        <v>182</v>
      </c>
      <c r="C175" s="276" t="s">
        <v>183</v>
      </c>
      <c r="D175" s="364">
        <v>250000</v>
      </c>
      <c r="E175" s="364">
        <v>200000</v>
      </c>
      <c r="F175" s="364">
        <v>200000</v>
      </c>
    </row>
    <row r="176" spans="1:7">
      <c r="A176" s="82"/>
      <c r="B176" s="31"/>
      <c r="C176" s="58"/>
      <c r="D176" s="28"/>
      <c r="E176" s="74"/>
      <c r="F176" s="28"/>
    </row>
    <row r="177" spans="1:6" ht="26.25">
      <c r="A177" s="86"/>
      <c r="B177" s="9">
        <v>42</v>
      </c>
      <c r="C177" s="8" t="s">
        <v>92</v>
      </c>
      <c r="D177" s="12">
        <v>250000</v>
      </c>
      <c r="E177" s="12">
        <v>200000</v>
      </c>
      <c r="F177" s="12">
        <v>200000</v>
      </c>
    </row>
    <row r="178" spans="1:6">
      <c r="A178" s="44">
        <v>139</v>
      </c>
      <c r="B178" s="51">
        <v>426</v>
      </c>
      <c r="C178" s="42" t="s">
        <v>184</v>
      </c>
      <c r="D178" s="92">
        <v>250000</v>
      </c>
      <c r="E178" s="92"/>
      <c r="F178" s="92"/>
    </row>
    <row r="179" spans="1:6">
      <c r="A179" s="82"/>
      <c r="B179" s="31"/>
      <c r="C179" s="58"/>
      <c r="D179" s="28"/>
      <c r="E179" s="74"/>
      <c r="F179" s="28"/>
    </row>
    <row r="180" spans="1:6" ht="26.25">
      <c r="A180" s="261" t="s">
        <v>54</v>
      </c>
      <c r="B180" s="365" t="s">
        <v>255</v>
      </c>
      <c r="C180" s="262" t="s">
        <v>330</v>
      </c>
      <c r="D180" s="366">
        <v>200000</v>
      </c>
      <c r="E180" s="253">
        <v>2000000</v>
      </c>
      <c r="F180" s="366">
        <v>3000000</v>
      </c>
    </row>
    <row r="181" spans="1:6">
      <c r="A181" s="76"/>
      <c r="B181" s="87"/>
      <c r="C181" s="40"/>
      <c r="D181" s="88"/>
      <c r="E181" s="92"/>
      <c r="F181" s="88"/>
    </row>
    <row r="182" spans="1:6" ht="26.25">
      <c r="A182" s="50"/>
      <c r="B182" s="89">
        <v>42</v>
      </c>
      <c r="C182" s="8" t="s">
        <v>260</v>
      </c>
      <c r="D182" s="90">
        <v>200000</v>
      </c>
      <c r="E182" s="90">
        <v>2000000</v>
      </c>
      <c r="F182" s="90">
        <v>3000000</v>
      </c>
    </row>
    <row r="183" spans="1:6">
      <c r="A183" s="50">
        <v>140</v>
      </c>
      <c r="B183" s="91">
        <v>426</v>
      </c>
      <c r="C183" s="15" t="s">
        <v>261</v>
      </c>
      <c r="D183" s="92">
        <v>200000</v>
      </c>
      <c r="E183" s="92"/>
      <c r="F183" s="92"/>
    </row>
    <row r="184" spans="1:6">
      <c r="A184" s="82"/>
      <c r="B184" s="31"/>
      <c r="C184" s="58"/>
      <c r="D184" s="28"/>
      <c r="E184" s="74"/>
      <c r="F184" s="28"/>
    </row>
    <row r="185" spans="1:6">
      <c r="A185" s="362" t="s">
        <v>54</v>
      </c>
      <c r="B185" s="363" t="s">
        <v>271</v>
      </c>
      <c r="C185" s="262" t="s">
        <v>593</v>
      </c>
      <c r="D185" s="265">
        <v>200000</v>
      </c>
      <c r="E185" s="361">
        <v>0</v>
      </c>
      <c r="F185" s="265">
        <v>0</v>
      </c>
    </row>
    <row r="186" spans="1:6" s="201" customFormat="1">
      <c r="A186" s="67"/>
      <c r="B186" s="66"/>
      <c r="C186" s="83"/>
      <c r="D186" s="84"/>
      <c r="E186" s="386"/>
      <c r="F186" s="84"/>
    </row>
    <row r="187" spans="1:6" ht="26.25">
      <c r="A187" s="76"/>
      <c r="B187" s="54">
        <v>41</v>
      </c>
      <c r="C187" s="40" t="s">
        <v>560</v>
      </c>
      <c r="D187" s="55">
        <v>200000</v>
      </c>
      <c r="E187" s="12">
        <v>0</v>
      </c>
      <c r="F187" s="55">
        <v>0</v>
      </c>
    </row>
    <row r="188" spans="1:6" ht="26.25">
      <c r="A188" s="44">
        <v>141</v>
      </c>
      <c r="B188" s="51">
        <v>411</v>
      </c>
      <c r="C188" s="42" t="s">
        <v>561</v>
      </c>
      <c r="D188" s="92">
        <v>200000</v>
      </c>
      <c r="E188" s="92"/>
      <c r="F188" s="92"/>
    </row>
    <row r="189" spans="1:6">
      <c r="A189" s="82"/>
      <c r="B189" s="31"/>
      <c r="C189" s="58"/>
      <c r="D189" s="28"/>
      <c r="E189" s="74"/>
      <c r="F189" s="28"/>
    </row>
    <row r="190" spans="1:6" ht="18" customHeight="1">
      <c r="A190" s="362" t="s">
        <v>54</v>
      </c>
      <c r="B190" s="363" t="s">
        <v>339</v>
      </c>
      <c r="C190" s="262" t="s">
        <v>596</v>
      </c>
      <c r="D190" s="263">
        <v>200000</v>
      </c>
      <c r="E190" s="364">
        <v>1000000</v>
      </c>
      <c r="F190" s="263">
        <v>0</v>
      </c>
    </row>
    <row r="191" spans="1:6">
      <c r="A191" s="82"/>
      <c r="B191" s="267"/>
      <c r="C191" s="58"/>
      <c r="D191" s="225"/>
      <c r="E191" s="74"/>
      <c r="F191" s="225"/>
    </row>
    <row r="192" spans="1:6" ht="26.25">
      <c r="A192" s="76"/>
      <c r="B192" s="54">
        <v>41</v>
      </c>
      <c r="C192" s="40" t="s">
        <v>560</v>
      </c>
      <c r="D192" s="55">
        <v>200000</v>
      </c>
      <c r="E192" s="12">
        <v>1000000</v>
      </c>
      <c r="F192" s="55">
        <v>0</v>
      </c>
    </row>
    <row r="193" spans="1:6" ht="26.25">
      <c r="A193" s="50">
        <v>142</v>
      </c>
      <c r="B193" s="51">
        <v>411</v>
      </c>
      <c r="C193" s="42" t="s">
        <v>561</v>
      </c>
      <c r="D193" s="19">
        <v>200000</v>
      </c>
      <c r="E193" s="19"/>
      <c r="F193" s="19"/>
    </row>
    <row r="194" spans="1:6">
      <c r="A194" s="50"/>
      <c r="B194" s="56"/>
      <c r="C194" s="15"/>
      <c r="D194" s="19"/>
      <c r="E194" s="19"/>
      <c r="F194" s="19"/>
    </row>
    <row r="195" spans="1:6" ht="15.75" customHeight="1">
      <c r="A195" s="362" t="s">
        <v>54</v>
      </c>
      <c r="B195" s="363" t="s">
        <v>185</v>
      </c>
      <c r="C195" s="262" t="s">
        <v>191</v>
      </c>
      <c r="D195" s="263">
        <f>D197+D200</f>
        <v>1600000</v>
      </c>
      <c r="E195" s="364">
        <f>E197+E200</f>
        <v>200000</v>
      </c>
      <c r="F195" s="263">
        <f>F197+F200</f>
        <v>0</v>
      </c>
    </row>
    <row r="196" spans="1:6">
      <c r="A196" s="274"/>
      <c r="B196" s="70"/>
      <c r="C196" s="273"/>
      <c r="D196" s="250"/>
      <c r="E196" s="380"/>
      <c r="F196" s="250"/>
    </row>
    <row r="197" spans="1:6">
      <c r="A197" s="76"/>
      <c r="B197" s="54">
        <v>32</v>
      </c>
      <c r="C197" s="40" t="s">
        <v>36</v>
      </c>
      <c r="D197" s="55">
        <v>100000</v>
      </c>
      <c r="E197" s="12">
        <v>0</v>
      </c>
      <c r="F197" s="55">
        <v>0</v>
      </c>
    </row>
    <row r="198" spans="1:6">
      <c r="A198" s="50">
        <v>143</v>
      </c>
      <c r="B198" s="56">
        <v>323</v>
      </c>
      <c r="C198" s="15" t="s">
        <v>42</v>
      </c>
      <c r="D198" s="19">
        <v>100000</v>
      </c>
      <c r="E198" s="19"/>
      <c r="F198" s="19"/>
    </row>
    <row r="199" spans="1:6">
      <c r="A199" s="93"/>
      <c r="B199" s="56"/>
      <c r="C199" s="15"/>
      <c r="D199" s="19"/>
      <c r="E199" s="19"/>
      <c r="F199" s="19"/>
    </row>
    <row r="200" spans="1:6" ht="26.25">
      <c r="A200" s="278"/>
      <c r="B200" s="9">
        <v>42</v>
      </c>
      <c r="C200" s="8" t="s">
        <v>190</v>
      </c>
      <c r="D200" s="12">
        <v>1500000</v>
      </c>
      <c r="E200" s="12">
        <v>200000</v>
      </c>
      <c r="F200" s="12">
        <v>0</v>
      </c>
    </row>
    <row r="201" spans="1:6">
      <c r="A201" s="93">
        <v>144</v>
      </c>
      <c r="B201" s="56">
        <v>421</v>
      </c>
      <c r="C201" s="15" t="s">
        <v>84</v>
      </c>
      <c r="D201" s="19">
        <v>1500000</v>
      </c>
      <c r="E201" s="19"/>
      <c r="F201" s="19"/>
    </row>
    <row r="202" spans="1:6">
      <c r="A202" s="93"/>
      <c r="B202" s="56"/>
      <c r="C202" s="15"/>
      <c r="D202" s="19"/>
      <c r="E202" s="19"/>
      <c r="F202" s="19"/>
    </row>
    <row r="203" spans="1:6" ht="16.5" customHeight="1">
      <c r="A203" s="275" t="s">
        <v>54</v>
      </c>
      <c r="B203" s="195" t="s">
        <v>186</v>
      </c>
      <c r="C203" s="276" t="s">
        <v>193</v>
      </c>
      <c r="D203" s="277">
        <v>250000</v>
      </c>
      <c r="E203" s="277">
        <v>250000</v>
      </c>
      <c r="F203" s="277">
        <v>250000</v>
      </c>
    </row>
    <row r="204" spans="1:6">
      <c r="A204" s="93"/>
      <c r="B204" s="9"/>
      <c r="C204" s="8"/>
      <c r="D204" s="12"/>
      <c r="E204" s="19"/>
      <c r="F204" s="12"/>
    </row>
    <row r="205" spans="1:6">
      <c r="A205" s="93"/>
      <c r="B205" s="9">
        <v>32</v>
      </c>
      <c r="C205" s="8" t="s">
        <v>36</v>
      </c>
      <c r="D205" s="12">
        <v>250000</v>
      </c>
      <c r="E205" s="12">
        <v>250000</v>
      </c>
      <c r="F205" s="12">
        <v>250000</v>
      </c>
    </row>
    <row r="206" spans="1:6">
      <c r="A206" s="93">
        <v>145</v>
      </c>
      <c r="B206" s="56">
        <v>323</v>
      </c>
      <c r="C206" s="15" t="s">
        <v>42</v>
      </c>
      <c r="D206" s="19">
        <v>250000</v>
      </c>
      <c r="E206" s="19"/>
      <c r="F206" s="19"/>
    </row>
    <row r="207" spans="1:6">
      <c r="A207" s="93"/>
      <c r="B207" s="56"/>
      <c r="C207" s="15"/>
      <c r="D207" s="19"/>
      <c r="E207" s="19"/>
      <c r="F207" s="19"/>
    </row>
    <row r="208" spans="1:6" ht="26.25">
      <c r="A208" s="385" t="s">
        <v>54</v>
      </c>
      <c r="B208" s="195" t="s">
        <v>187</v>
      </c>
      <c r="C208" s="276" t="s">
        <v>403</v>
      </c>
      <c r="D208" s="277">
        <v>400000</v>
      </c>
      <c r="E208" s="277">
        <v>0</v>
      </c>
      <c r="F208" s="277">
        <v>0</v>
      </c>
    </row>
    <row r="209" spans="1:7">
      <c r="A209" s="50"/>
      <c r="B209" s="56"/>
      <c r="C209" s="15"/>
      <c r="D209" s="19"/>
      <c r="E209" s="19"/>
      <c r="F209" s="19"/>
    </row>
    <row r="210" spans="1:7" ht="26.25">
      <c r="A210" s="86"/>
      <c r="B210" s="9">
        <v>42</v>
      </c>
      <c r="C210" s="8" t="s">
        <v>92</v>
      </c>
      <c r="D210" s="12">
        <v>400000</v>
      </c>
      <c r="E210" s="12">
        <v>0</v>
      </c>
      <c r="F210" s="12">
        <v>0</v>
      </c>
    </row>
    <row r="211" spans="1:7">
      <c r="A211" s="50">
        <v>146</v>
      </c>
      <c r="B211" s="56">
        <v>422</v>
      </c>
      <c r="C211" s="15" t="s">
        <v>574</v>
      </c>
      <c r="D211" s="19">
        <v>400000</v>
      </c>
      <c r="E211" s="19"/>
      <c r="F211" s="19"/>
    </row>
    <row r="212" spans="1:7">
      <c r="A212" s="93"/>
      <c r="B212" s="56"/>
      <c r="C212" s="15"/>
      <c r="D212" s="19"/>
      <c r="E212" s="19"/>
      <c r="F212" s="19"/>
    </row>
    <row r="213" spans="1:7">
      <c r="A213" s="275" t="s">
        <v>54</v>
      </c>
      <c r="B213" s="195" t="s">
        <v>188</v>
      </c>
      <c r="C213" s="276" t="s">
        <v>598</v>
      </c>
      <c r="D213" s="277">
        <v>4000000</v>
      </c>
      <c r="E213" s="277">
        <v>0</v>
      </c>
      <c r="F213" s="277">
        <v>0</v>
      </c>
    </row>
    <row r="214" spans="1:7">
      <c r="A214" s="93"/>
      <c r="B214" s="56"/>
      <c r="C214" s="15"/>
      <c r="D214" s="19"/>
      <c r="E214" s="19"/>
      <c r="F214" s="19"/>
    </row>
    <row r="215" spans="1:7" ht="26.25">
      <c r="A215" s="93"/>
      <c r="B215" s="9">
        <v>42</v>
      </c>
      <c r="C215" s="8" t="s">
        <v>341</v>
      </c>
      <c r="D215" s="12">
        <v>4000000</v>
      </c>
      <c r="E215" s="12">
        <v>0</v>
      </c>
      <c r="F215" s="12">
        <v>0</v>
      </c>
    </row>
    <row r="216" spans="1:7" ht="17.25" customHeight="1">
      <c r="A216" s="93">
        <v>147</v>
      </c>
      <c r="B216" s="56">
        <v>421</v>
      </c>
      <c r="C216" s="15" t="s">
        <v>599</v>
      </c>
      <c r="D216" s="19">
        <v>4000000</v>
      </c>
      <c r="E216" s="19"/>
      <c r="F216" s="19"/>
    </row>
    <row r="217" spans="1:7">
      <c r="A217" s="93"/>
      <c r="B217" s="56"/>
      <c r="C217" s="15"/>
      <c r="D217" s="19"/>
      <c r="E217" s="19"/>
      <c r="F217" s="19"/>
    </row>
    <row r="218" spans="1:7" ht="26.25">
      <c r="A218" s="275" t="s">
        <v>54</v>
      </c>
      <c r="B218" s="195" t="s">
        <v>189</v>
      </c>
      <c r="C218" s="276" t="s">
        <v>491</v>
      </c>
      <c r="D218" s="277">
        <v>4000000</v>
      </c>
      <c r="E218" s="277">
        <v>2000000</v>
      </c>
      <c r="F218" s="277">
        <v>0</v>
      </c>
      <c r="G218" s="218"/>
    </row>
    <row r="219" spans="1:7">
      <c r="A219" s="278"/>
      <c r="B219" s="56"/>
      <c r="C219" s="8"/>
      <c r="D219" s="19"/>
      <c r="E219" s="19"/>
      <c r="F219" s="19"/>
    </row>
    <row r="220" spans="1:7" ht="26.25">
      <c r="A220" s="278"/>
      <c r="B220" s="9">
        <v>42</v>
      </c>
      <c r="C220" s="8" t="s">
        <v>262</v>
      </c>
      <c r="D220" s="12">
        <v>4000000</v>
      </c>
      <c r="E220" s="12">
        <v>2000000</v>
      </c>
      <c r="F220" s="12">
        <v>0</v>
      </c>
    </row>
    <row r="221" spans="1:7">
      <c r="A221" s="93">
        <v>148</v>
      </c>
      <c r="B221" s="56">
        <v>421</v>
      </c>
      <c r="C221" s="15" t="s">
        <v>264</v>
      </c>
      <c r="D221" s="19">
        <v>4000000</v>
      </c>
      <c r="E221" s="19"/>
      <c r="F221" s="19"/>
    </row>
    <row r="222" spans="1:7">
      <c r="A222" s="278"/>
      <c r="B222" s="56"/>
      <c r="C222" s="15"/>
      <c r="D222" s="19"/>
      <c r="E222" s="384"/>
      <c r="F222" s="19"/>
    </row>
    <row r="223" spans="1:7" ht="27" customHeight="1">
      <c r="A223" s="471" t="s">
        <v>54</v>
      </c>
      <c r="B223" s="472" t="s">
        <v>548</v>
      </c>
      <c r="C223" s="468" t="s">
        <v>459</v>
      </c>
      <c r="D223" s="469">
        <v>150000</v>
      </c>
      <c r="E223" s="469">
        <v>1000000</v>
      </c>
      <c r="F223" s="469">
        <v>0</v>
      </c>
    </row>
    <row r="224" spans="1:7">
      <c r="A224" s="356"/>
      <c r="B224" s="215"/>
      <c r="C224" s="216"/>
      <c r="D224" s="74"/>
      <c r="E224" s="74"/>
      <c r="F224" s="74"/>
    </row>
    <row r="225" spans="1:7" ht="26.25">
      <c r="A225" s="455"/>
      <c r="B225" s="213">
        <v>42</v>
      </c>
      <c r="C225" s="184" t="s">
        <v>460</v>
      </c>
      <c r="D225" s="77">
        <v>150000</v>
      </c>
      <c r="E225" s="77">
        <v>1000000</v>
      </c>
      <c r="F225" s="77">
        <v>0</v>
      </c>
    </row>
    <row r="226" spans="1:7">
      <c r="A226" s="356">
        <v>149</v>
      </c>
      <c r="B226" s="215">
        <v>426</v>
      </c>
      <c r="C226" s="13" t="s">
        <v>461</v>
      </c>
      <c r="D226" s="74">
        <v>150000</v>
      </c>
      <c r="E226" s="382"/>
      <c r="F226" s="74"/>
    </row>
    <row r="227" spans="1:7">
      <c r="A227" s="278"/>
      <c r="B227" s="56"/>
      <c r="C227" s="15"/>
      <c r="D227" s="19"/>
      <c r="E227" s="384"/>
      <c r="F227" s="19"/>
    </row>
    <row r="228" spans="1:7" ht="26.25">
      <c r="A228" s="471" t="s">
        <v>54</v>
      </c>
      <c r="B228" s="472" t="s">
        <v>549</v>
      </c>
      <c r="C228" s="468" t="s">
        <v>533</v>
      </c>
      <c r="D228" s="469">
        <v>150000</v>
      </c>
      <c r="E228" s="469">
        <v>1000000</v>
      </c>
      <c r="F228" s="469">
        <v>0</v>
      </c>
      <c r="G228" s="218"/>
    </row>
    <row r="229" spans="1:7">
      <c r="A229" s="356"/>
      <c r="B229" s="215"/>
      <c r="C229" s="216"/>
      <c r="D229" s="74"/>
      <c r="E229" s="74"/>
      <c r="F229" s="74"/>
    </row>
    <row r="230" spans="1:7">
      <c r="A230" s="455"/>
      <c r="B230" s="213">
        <v>32</v>
      </c>
      <c r="C230" s="184" t="s">
        <v>36</v>
      </c>
      <c r="D230" s="77">
        <v>150000</v>
      </c>
      <c r="E230" s="77">
        <v>1000000</v>
      </c>
      <c r="F230" s="77">
        <v>0</v>
      </c>
    </row>
    <row r="231" spans="1:7">
      <c r="A231" s="537">
        <v>150</v>
      </c>
      <c r="B231" s="215">
        <v>323</v>
      </c>
      <c r="C231" s="13" t="s">
        <v>42</v>
      </c>
      <c r="D231" s="74">
        <v>150000</v>
      </c>
      <c r="E231" s="382"/>
      <c r="F231" s="74"/>
    </row>
    <row r="232" spans="1:7">
      <c r="A232" s="278"/>
      <c r="B232" s="56"/>
      <c r="C232" s="15"/>
      <c r="D232" s="19"/>
      <c r="E232" s="384"/>
      <c r="F232" s="19"/>
    </row>
    <row r="233" spans="1:7">
      <c r="A233" s="471" t="s">
        <v>54</v>
      </c>
      <c r="B233" s="472" t="s">
        <v>532</v>
      </c>
      <c r="C233" s="468" t="s">
        <v>537</v>
      </c>
      <c r="D233" s="469">
        <v>200000</v>
      </c>
      <c r="E233" s="469">
        <v>0</v>
      </c>
      <c r="F233" s="469">
        <v>0</v>
      </c>
    </row>
    <row r="234" spans="1:7">
      <c r="A234" s="356"/>
      <c r="B234" s="215"/>
      <c r="C234" s="216"/>
      <c r="D234" s="74"/>
      <c r="E234" s="74"/>
      <c r="F234" s="74"/>
    </row>
    <row r="235" spans="1:7">
      <c r="A235" s="455"/>
      <c r="B235" s="213">
        <v>32</v>
      </c>
      <c r="C235" s="184" t="s">
        <v>36</v>
      </c>
      <c r="D235" s="77">
        <v>200000</v>
      </c>
      <c r="E235" s="77">
        <v>0</v>
      </c>
      <c r="F235" s="77">
        <v>0</v>
      </c>
    </row>
    <row r="236" spans="1:7">
      <c r="A236" s="537">
        <v>151</v>
      </c>
      <c r="B236" s="215">
        <v>323</v>
      </c>
      <c r="C236" s="13" t="s">
        <v>101</v>
      </c>
      <c r="D236" s="74">
        <v>200000</v>
      </c>
      <c r="E236" s="382"/>
      <c r="F236" s="74"/>
    </row>
    <row r="237" spans="1:7">
      <c r="A237" s="278"/>
      <c r="B237" s="56"/>
      <c r="C237" s="15"/>
      <c r="D237" s="19"/>
      <c r="E237" s="384"/>
      <c r="F237" s="19"/>
    </row>
    <row r="238" spans="1:7">
      <c r="A238" s="579" t="s">
        <v>54</v>
      </c>
      <c r="B238" s="472" t="s">
        <v>536</v>
      </c>
      <c r="C238" s="468" t="s">
        <v>552</v>
      </c>
      <c r="D238" s="469">
        <v>850000</v>
      </c>
      <c r="E238" s="580">
        <v>0</v>
      </c>
      <c r="F238" s="469">
        <v>0</v>
      </c>
    </row>
    <row r="239" spans="1:7">
      <c r="A239" s="537"/>
      <c r="B239" s="215"/>
      <c r="C239" s="13"/>
      <c r="D239" s="74"/>
      <c r="E239" s="382"/>
      <c r="F239" s="74"/>
    </row>
    <row r="240" spans="1:7" ht="26.25">
      <c r="A240" s="578"/>
      <c r="B240" s="213">
        <v>42</v>
      </c>
      <c r="C240" s="184" t="s">
        <v>103</v>
      </c>
      <c r="D240" s="77">
        <v>850000</v>
      </c>
      <c r="E240" s="538">
        <v>0</v>
      </c>
      <c r="F240" s="77">
        <v>0</v>
      </c>
    </row>
    <row r="241" spans="1:6">
      <c r="A241" s="537">
        <v>152</v>
      </c>
      <c r="B241" s="215">
        <v>421</v>
      </c>
      <c r="C241" s="13" t="s">
        <v>84</v>
      </c>
      <c r="D241" s="74">
        <v>850000</v>
      </c>
      <c r="E241" s="382"/>
      <c r="F241" s="74"/>
    </row>
    <row r="242" spans="1:6">
      <c r="A242" s="537"/>
      <c r="B242" s="215"/>
      <c r="C242" s="13"/>
      <c r="D242" s="74"/>
      <c r="E242" s="382"/>
      <c r="F242" s="74"/>
    </row>
    <row r="243" spans="1:6" ht="26.25">
      <c r="A243" s="579" t="s">
        <v>54</v>
      </c>
      <c r="B243" s="472" t="s">
        <v>538</v>
      </c>
      <c r="C243" s="468" t="s">
        <v>602</v>
      </c>
      <c r="D243" s="469">
        <v>200000</v>
      </c>
      <c r="E243" s="580">
        <v>0</v>
      </c>
      <c r="F243" s="469">
        <v>0</v>
      </c>
    </row>
    <row r="244" spans="1:6">
      <c r="A244" s="537"/>
      <c r="B244" s="215"/>
      <c r="C244" s="13"/>
      <c r="D244" s="74"/>
      <c r="E244" s="382"/>
      <c r="F244" s="74"/>
    </row>
    <row r="245" spans="1:6" ht="26.25">
      <c r="A245" s="578"/>
      <c r="B245" s="213">
        <v>42</v>
      </c>
      <c r="C245" s="184" t="s">
        <v>103</v>
      </c>
      <c r="D245" s="77">
        <v>200000</v>
      </c>
      <c r="E245" s="538">
        <v>0</v>
      </c>
      <c r="F245" s="77">
        <v>0</v>
      </c>
    </row>
    <row r="246" spans="1:6" ht="16.5" customHeight="1">
      <c r="A246" s="537">
        <v>153</v>
      </c>
      <c r="B246" s="215">
        <v>426</v>
      </c>
      <c r="C246" s="13" t="s">
        <v>261</v>
      </c>
      <c r="D246" s="74">
        <v>200000</v>
      </c>
      <c r="E246" s="382"/>
      <c r="F246" s="74"/>
    </row>
    <row r="247" spans="1:6" ht="16.5" customHeight="1">
      <c r="A247" s="537"/>
      <c r="B247" s="215"/>
      <c r="C247" s="13"/>
      <c r="D247" s="74"/>
      <c r="E247" s="382"/>
      <c r="F247" s="74"/>
    </row>
    <row r="248" spans="1:6" ht="16.5" customHeight="1">
      <c r="A248" s="579" t="s">
        <v>54</v>
      </c>
      <c r="B248" s="472" t="s">
        <v>600</v>
      </c>
      <c r="C248" s="468" t="s">
        <v>603</v>
      </c>
      <c r="D248" s="469">
        <v>160000</v>
      </c>
      <c r="E248" s="580">
        <v>0</v>
      </c>
      <c r="F248" s="469">
        <v>0</v>
      </c>
    </row>
    <row r="249" spans="1:6" ht="16.5" customHeight="1">
      <c r="A249" s="537"/>
      <c r="B249" s="215"/>
      <c r="C249" s="13"/>
      <c r="D249" s="74"/>
      <c r="E249" s="382"/>
      <c r="F249" s="74"/>
    </row>
    <row r="250" spans="1:6" ht="16.5" customHeight="1">
      <c r="A250" s="578"/>
      <c r="B250" s="213">
        <v>32</v>
      </c>
      <c r="C250" s="184" t="s">
        <v>36</v>
      </c>
      <c r="D250" s="77">
        <v>160000</v>
      </c>
      <c r="E250" s="538">
        <v>0</v>
      </c>
      <c r="F250" s="77">
        <v>0</v>
      </c>
    </row>
    <row r="251" spans="1:6">
      <c r="A251" s="537">
        <v>154</v>
      </c>
      <c r="B251" s="215">
        <v>323</v>
      </c>
      <c r="C251" s="13" t="s">
        <v>42</v>
      </c>
      <c r="D251" s="74">
        <v>160000</v>
      </c>
      <c r="E251" s="382"/>
      <c r="F251" s="74"/>
    </row>
    <row r="252" spans="1:6">
      <c r="A252" s="537"/>
      <c r="B252" s="215"/>
      <c r="C252" s="13"/>
      <c r="D252" s="74"/>
      <c r="E252" s="382"/>
      <c r="F252" s="74"/>
    </row>
    <row r="253" spans="1:6" ht="26.25">
      <c r="A253" s="579" t="s">
        <v>54</v>
      </c>
      <c r="B253" s="472" t="s">
        <v>539</v>
      </c>
      <c r="C253" s="468" t="s">
        <v>604</v>
      </c>
      <c r="D253" s="469">
        <v>500000</v>
      </c>
      <c r="E253" s="580">
        <v>0</v>
      </c>
      <c r="F253" s="469">
        <v>0</v>
      </c>
    </row>
    <row r="254" spans="1:6">
      <c r="A254" s="537"/>
      <c r="B254" s="215"/>
      <c r="C254" s="13"/>
      <c r="D254" s="74"/>
      <c r="E254" s="382"/>
      <c r="F254" s="74"/>
    </row>
    <row r="255" spans="1:6" ht="26.25">
      <c r="A255" s="578"/>
      <c r="B255" s="213">
        <v>42</v>
      </c>
      <c r="C255" s="184" t="s">
        <v>103</v>
      </c>
      <c r="D255" s="77">
        <v>500000</v>
      </c>
      <c r="E255" s="538">
        <v>0</v>
      </c>
      <c r="F255" s="77">
        <v>0</v>
      </c>
    </row>
    <row r="256" spans="1:6">
      <c r="A256" s="537">
        <v>155</v>
      </c>
      <c r="B256" s="215">
        <v>422</v>
      </c>
      <c r="C256" s="13" t="s">
        <v>57</v>
      </c>
      <c r="D256" s="74">
        <v>500000</v>
      </c>
      <c r="E256" s="382"/>
      <c r="F256" s="74"/>
    </row>
    <row r="257" spans="1:7">
      <c r="A257" s="4"/>
      <c r="B257" s="4"/>
      <c r="C257" s="4"/>
      <c r="D257" s="4"/>
      <c r="E257" s="381"/>
      <c r="F257" s="377"/>
    </row>
    <row r="258" spans="1:7" ht="36.75" customHeight="1">
      <c r="A258" s="715" t="s">
        <v>125</v>
      </c>
      <c r="B258" s="716">
        <v>1013</v>
      </c>
      <c r="C258" s="717" t="s">
        <v>540</v>
      </c>
      <c r="D258" s="718">
        <f>D260+D265</f>
        <v>6300000</v>
      </c>
      <c r="E258" s="718">
        <f>E260+E265</f>
        <v>7100000</v>
      </c>
      <c r="F258" s="718">
        <f>F260+F265</f>
        <v>8100000</v>
      </c>
    </row>
    <row r="259" spans="1:7" ht="18.75" customHeight="1">
      <c r="A259" s="528"/>
      <c r="B259" s="529"/>
      <c r="C259" s="530"/>
      <c r="D259" s="531"/>
      <c r="E259" s="531"/>
      <c r="F259" s="531"/>
    </row>
    <row r="260" spans="1:7" ht="38.25" customHeight="1">
      <c r="A260" s="362" t="s">
        <v>54</v>
      </c>
      <c r="B260" s="363" t="s">
        <v>541</v>
      </c>
      <c r="C260" s="262" t="s">
        <v>542</v>
      </c>
      <c r="D260" s="263">
        <v>200000</v>
      </c>
      <c r="E260" s="364">
        <v>100000</v>
      </c>
      <c r="F260" s="263">
        <v>100000</v>
      </c>
    </row>
    <row r="261" spans="1:7" ht="19.5" customHeight="1">
      <c r="A261" s="226"/>
      <c r="B261" s="226"/>
      <c r="C261" s="226"/>
      <c r="D261" s="226"/>
      <c r="E261" s="216"/>
      <c r="F261" s="226"/>
    </row>
    <row r="262" spans="1:7">
      <c r="A262" s="226"/>
      <c r="B262" s="213">
        <v>32</v>
      </c>
      <c r="C262" s="214" t="s">
        <v>36</v>
      </c>
      <c r="D262" s="77">
        <v>200000</v>
      </c>
      <c r="E262" s="77">
        <v>100000</v>
      </c>
      <c r="F262" s="77">
        <v>100000</v>
      </c>
    </row>
    <row r="263" spans="1:7">
      <c r="A263" s="291">
        <v>156</v>
      </c>
      <c r="B263" s="215">
        <v>323</v>
      </c>
      <c r="C263" s="216" t="s">
        <v>42</v>
      </c>
      <c r="D263" s="74">
        <v>200000</v>
      </c>
      <c r="E263" s="383"/>
      <c r="F263" s="74"/>
    </row>
    <row r="264" spans="1:7">
      <c r="A264" s="528"/>
      <c r="B264" s="529"/>
      <c r="C264" s="530"/>
      <c r="D264" s="531"/>
      <c r="E264" s="531"/>
      <c r="F264" s="531"/>
    </row>
    <row r="265" spans="1:7" ht="39">
      <c r="A265" s="362" t="s">
        <v>54</v>
      </c>
      <c r="B265" s="363" t="s">
        <v>194</v>
      </c>
      <c r="C265" s="262" t="s">
        <v>266</v>
      </c>
      <c r="D265" s="263">
        <v>6100000</v>
      </c>
      <c r="E265" s="364">
        <v>7000000</v>
      </c>
      <c r="F265" s="263">
        <v>8000000</v>
      </c>
    </row>
    <row r="266" spans="1:7">
      <c r="A266" s="226"/>
      <c r="B266" s="226"/>
      <c r="C266" s="226"/>
      <c r="D266" s="226"/>
      <c r="E266" s="216"/>
      <c r="F266" s="226"/>
    </row>
    <row r="267" spans="1:7">
      <c r="A267" s="226"/>
      <c r="B267" s="213">
        <v>38</v>
      </c>
      <c r="C267" s="214" t="s">
        <v>79</v>
      </c>
      <c r="D267" s="77">
        <v>6100000</v>
      </c>
      <c r="E267" s="77">
        <v>7000000</v>
      </c>
      <c r="F267" s="77">
        <v>8000000</v>
      </c>
    </row>
    <row r="268" spans="1:7" ht="14.25" customHeight="1">
      <c r="A268" s="291">
        <v>157</v>
      </c>
      <c r="B268" s="215">
        <v>386</v>
      </c>
      <c r="C268" s="216" t="s">
        <v>474</v>
      </c>
      <c r="D268" s="74">
        <v>6100000</v>
      </c>
      <c r="E268" s="383"/>
      <c r="F268" s="74"/>
    </row>
    <row r="269" spans="1:7" ht="14.25" customHeight="1">
      <c r="A269" s="4"/>
      <c r="B269" s="4"/>
      <c r="C269" s="4"/>
      <c r="D269" s="4"/>
      <c r="E269" s="381"/>
      <c r="F269" s="4"/>
    </row>
    <row r="270" spans="1:7" ht="50.25" customHeight="1">
      <c r="A270" s="715" t="s">
        <v>125</v>
      </c>
      <c r="B270" s="716">
        <v>1014</v>
      </c>
      <c r="C270" s="717" t="s">
        <v>400</v>
      </c>
      <c r="D270" s="718">
        <f>D272+D277+D282+D287+D292+D297+D304+D309+D314+D319+D324+D329+D334+D339+D344+D349+D354+D359+D364+D369+D374+D379+D384+D389+D394+D399</f>
        <v>39996000</v>
      </c>
      <c r="E270" s="718">
        <f>E272+E277+E282+E287+E292+E297+E304+E309+E314+E319+E324+E329+E334+E339+E344+E349+E354+E359+E364+E369+E374+E379+E384+E389+E394+E399</f>
        <v>0</v>
      </c>
      <c r="F270" s="718">
        <f>F272+F277+F282+F287+F292+F297+F304+F309+F314+F319+F324+F329+F334+F339+F344+F349+F354+F359+F364+F369+F374+F379+F384+F389+F394+F399</f>
        <v>0</v>
      </c>
    </row>
    <row r="271" spans="1:7" ht="14.25" customHeight="1">
      <c r="A271" s="4"/>
      <c r="B271" s="4"/>
      <c r="C271" s="4"/>
      <c r="D271" s="454"/>
      <c r="E271" s="381"/>
      <c r="F271" s="454"/>
    </row>
    <row r="272" spans="1:7" ht="39.75" customHeight="1">
      <c r="A272" s="196" t="s">
        <v>54</v>
      </c>
      <c r="B272" s="357" t="s">
        <v>374</v>
      </c>
      <c r="C272" s="252" t="s">
        <v>422</v>
      </c>
      <c r="D272" s="378">
        <v>24000</v>
      </c>
      <c r="E272" s="378">
        <v>0</v>
      </c>
      <c r="F272" s="378">
        <v>0</v>
      </c>
      <c r="G272" s="482"/>
    </row>
    <row r="273" spans="1:6" ht="14.25" customHeight="1">
      <c r="A273" s="381"/>
      <c r="B273" s="381"/>
      <c r="C273" s="381"/>
      <c r="D273" s="453"/>
      <c r="E273" s="381"/>
      <c r="F273" s="453"/>
    </row>
    <row r="274" spans="1:6" ht="28.5" customHeight="1">
      <c r="A274" s="214"/>
      <c r="B274" s="213">
        <v>42</v>
      </c>
      <c r="C274" s="184" t="s">
        <v>423</v>
      </c>
      <c r="D274" s="376">
        <v>24000</v>
      </c>
      <c r="E274" s="376">
        <v>0</v>
      </c>
      <c r="F274" s="376">
        <v>0</v>
      </c>
    </row>
    <row r="275" spans="1:6" ht="15" customHeight="1">
      <c r="A275" s="291">
        <v>158</v>
      </c>
      <c r="B275" s="215">
        <v>422</v>
      </c>
      <c r="C275" s="216" t="s">
        <v>57</v>
      </c>
      <c r="D275" s="377">
        <v>24000</v>
      </c>
      <c r="E275" s="377">
        <v>0</v>
      </c>
      <c r="F275" s="377">
        <v>0</v>
      </c>
    </row>
    <row r="276" spans="1:6">
      <c r="A276" s="216"/>
      <c r="B276" s="216"/>
      <c r="C276" s="216"/>
      <c r="D276" s="377"/>
      <c r="E276" s="216"/>
      <c r="F276" s="377"/>
    </row>
    <row r="277" spans="1:6" ht="26.25">
      <c r="A277" s="196" t="s">
        <v>54</v>
      </c>
      <c r="B277" s="357" t="s">
        <v>375</v>
      </c>
      <c r="C277" s="252" t="s">
        <v>424</v>
      </c>
      <c r="D277" s="378">
        <v>2000000</v>
      </c>
      <c r="E277" s="378">
        <v>0</v>
      </c>
      <c r="F277" s="378">
        <v>0</v>
      </c>
    </row>
    <row r="278" spans="1:6">
      <c r="A278" s="216"/>
      <c r="B278" s="216"/>
      <c r="C278" s="216"/>
      <c r="D278" s="377"/>
      <c r="E278" s="377"/>
      <c r="F278" s="377"/>
    </row>
    <row r="279" spans="1:6" ht="26.25">
      <c r="A279" s="214"/>
      <c r="B279" s="213">
        <v>42</v>
      </c>
      <c r="C279" s="184" t="s">
        <v>423</v>
      </c>
      <c r="D279" s="376">
        <v>2000000</v>
      </c>
      <c r="E279" s="376">
        <v>0</v>
      </c>
      <c r="F279" s="376">
        <v>0</v>
      </c>
    </row>
    <row r="280" spans="1:6">
      <c r="A280" s="291">
        <v>159</v>
      </c>
      <c r="B280" s="215">
        <v>421</v>
      </c>
      <c r="C280" s="216" t="s">
        <v>84</v>
      </c>
      <c r="D280" s="377">
        <v>2000000</v>
      </c>
      <c r="E280" s="377">
        <v>0</v>
      </c>
      <c r="F280" s="377">
        <v>0</v>
      </c>
    </row>
    <row r="281" spans="1:6" ht="13.5" customHeight="1">
      <c r="A281" s="216"/>
      <c r="B281" s="216"/>
      <c r="C281" s="216"/>
      <c r="D281" s="377"/>
      <c r="E281" s="216"/>
      <c r="F281" s="377"/>
    </row>
    <row r="282" spans="1:6" ht="39">
      <c r="A282" s="196" t="s">
        <v>27</v>
      </c>
      <c r="B282" s="357" t="s">
        <v>425</v>
      </c>
      <c r="C282" s="252" t="s">
        <v>426</v>
      </c>
      <c r="D282" s="378">
        <v>20000</v>
      </c>
      <c r="E282" s="378">
        <v>0</v>
      </c>
      <c r="F282" s="378">
        <v>0</v>
      </c>
    </row>
    <row r="283" spans="1:6">
      <c r="A283" s="216"/>
      <c r="B283" s="216"/>
      <c r="C283" s="216"/>
      <c r="D283" s="377"/>
      <c r="E283" s="377"/>
      <c r="F283" s="377"/>
    </row>
    <row r="284" spans="1:6" ht="26.25" customHeight="1">
      <c r="A284" s="214"/>
      <c r="B284" s="213">
        <v>32</v>
      </c>
      <c r="C284" s="214" t="s">
        <v>36</v>
      </c>
      <c r="D284" s="376">
        <v>20000</v>
      </c>
      <c r="E284" s="376">
        <v>0</v>
      </c>
      <c r="F284" s="376">
        <v>0</v>
      </c>
    </row>
    <row r="285" spans="1:6">
      <c r="A285" s="291">
        <v>160</v>
      </c>
      <c r="B285" s="215">
        <v>323</v>
      </c>
      <c r="C285" s="216" t="s">
        <v>42</v>
      </c>
      <c r="D285" s="377">
        <v>20000</v>
      </c>
      <c r="E285" s="377">
        <v>0</v>
      </c>
      <c r="F285" s="377">
        <v>0</v>
      </c>
    </row>
    <row r="286" spans="1:6" ht="15" customHeight="1">
      <c r="A286" s="291"/>
      <c r="B286" s="215"/>
      <c r="C286" s="216"/>
      <c r="D286" s="377"/>
      <c r="E286" s="377"/>
      <c r="F286" s="377"/>
    </row>
    <row r="287" spans="1:6" ht="39">
      <c r="A287" s="407" t="s">
        <v>27</v>
      </c>
      <c r="B287" s="357" t="s">
        <v>427</v>
      </c>
      <c r="C287" s="252" t="s">
        <v>428</v>
      </c>
      <c r="D287" s="378">
        <v>100000</v>
      </c>
      <c r="E287" s="713">
        <v>0</v>
      </c>
      <c r="F287" s="713">
        <v>0</v>
      </c>
    </row>
    <row r="288" spans="1:6">
      <c r="A288" s="291"/>
      <c r="B288" s="215"/>
      <c r="C288" s="216"/>
      <c r="D288" s="377"/>
      <c r="E288" s="723"/>
      <c r="F288" s="723"/>
    </row>
    <row r="289" spans="1:7">
      <c r="A289" s="291"/>
      <c r="B289" s="213">
        <v>32</v>
      </c>
      <c r="C289" s="214" t="s">
        <v>36</v>
      </c>
      <c r="D289" s="376">
        <v>100000</v>
      </c>
      <c r="E289" s="714">
        <v>0</v>
      </c>
      <c r="F289" s="714">
        <v>0</v>
      </c>
    </row>
    <row r="290" spans="1:7">
      <c r="A290" s="291">
        <v>161</v>
      </c>
      <c r="B290" s="215">
        <v>323</v>
      </c>
      <c r="C290" s="216" t="s">
        <v>42</v>
      </c>
      <c r="D290" s="377">
        <v>100000</v>
      </c>
      <c r="E290" s="723">
        <v>0</v>
      </c>
      <c r="F290" s="723">
        <v>0</v>
      </c>
    </row>
    <row r="291" spans="1:7">
      <c r="A291" s="291"/>
      <c r="B291" s="215"/>
      <c r="C291" s="216"/>
      <c r="D291" s="377"/>
      <c r="E291" s="377"/>
      <c r="F291" s="377"/>
    </row>
    <row r="292" spans="1:7" ht="66.75" customHeight="1">
      <c r="A292" s="407" t="s">
        <v>27</v>
      </c>
      <c r="B292" s="357" t="s">
        <v>429</v>
      </c>
      <c r="C292" s="252" t="s">
        <v>445</v>
      </c>
      <c r="D292" s="378">
        <v>100000</v>
      </c>
      <c r="E292" s="378">
        <v>0</v>
      </c>
      <c r="F292" s="378">
        <v>0</v>
      </c>
    </row>
    <row r="293" spans="1:7">
      <c r="A293" s="291"/>
      <c r="B293" s="215"/>
      <c r="C293" s="216"/>
      <c r="D293" s="377"/>
      <c r="E293" s="377"/>
      <c r="F293" s="377"/>
    </row>
    <row r="294" spans="1:7">
      <c r="A294" s="406"/>
      <c r="B294" s="213">
        <v>32</v>
      </c>
      <c r="C294" s="214" t="s">
        <v>36</v>
      </c>
      <c r="D294" s="376">
        <v>100000</v>
      </c>
      <c r="E294" s="376">
        <v>0</v>
      </c>
      <c r="F294" s="376">
        <v>0</v>
      </c>
    </row>
    <row r="295" spans="1:7">
      <c r="A295" s="291">
        <v>162</v>
      </c>
      <c r="B295" s="215">
        <v>323</v>
      </c>
      <c r="C295" s="216" t="s">
        <v>42</v>
      </c>
      <c r="D295" s="377">
        <v>100000</v>
      </c>
      <c r="E295" s="377">
        <v>0</v>
      </c>
      <c r="F295" s="377">
        <v>0</v>
      </c>
    </row>
    <row r="296" spans="1:7">
      <c r="A296" s="291"/>
      <c r="B296" s="215"/>
      <c r="C296" s="216"/>
      <c r="D296" s="377"/>
      <c r="E296" s="377"/>
      <c r="F296" s="377"/>
    </row>
    <row r="297" spans="1:7">
      <c r="A297" s="196" t="s">
        <v>27</v>
      </c>
      <c r="B297" s="357" t="s">
        <v>430</v>
      </c>
      <c r="C297" s="196" t="s">
        <v>345</v>
      </c>
      <c r="D297" s="378">
        <f>D299+D301</f>
        <v>250000</v>
      </c>
      <c r="E297" s="378">
        <f>E299+E301</f>
        <v>0</v>
      </c>
      <c r="F297" s="378">
        <f>F299+F301</f>
        <v>0</v>
      </c>
      <c r="G297" s="428"/>
    </row>
    <row r="298" spans="1:7">
      <c r="A298" s="216"/>
      <c r="B298" s="215"/>
      <c r="C298" s="216"/>
      <c r="D298" s="377"/>
      <c r="E298" s="377"/>
      <c r="F298" s="377"/>
    </row>
    <row r="299" spans="1:7" ht="39">
      <c r="A299" s="406"/>
      <c r="B299" s="213">
        <v>36</v>
      </c>
      <c r="C299" s="184" t="s">
        <v>431</v>
      </c>
      <c r="D299" s="376">
        <v>150000</v>
      </c>
      <c r="E299" s="376">
        <v>0</v>
      </c>
      <c r="F299" s="376">
        <v>0</v>
      </c>
    </row>
    <row r="300" spans="1:7">
      <c r="A300" s="449">
        <v>163</v>
      </c>
      <c r="B300" s="450">
        <v>368</v>
      </c>
      <c r="C300" s="451" t="s">
        <v>392</v>
      </c>
      <c r="D300" s="452">
        <v>150000</v>
      </c>
      <c r="E300" s="452">
        <v>0</v>
      </c>
      <c r="F300" s="452">
        <v>0</v>
      </c>
    </row>
    <row r="301" spans="1:7">
      <c r="A301" s="406"/>
      <c r="B301" s="213">
        <v>38</v>
      </c>
      <c r="C301" s="214" t="s">
        <v>51</v>
      </c>
      <c r="D301" s="376">
        <v>100000</v>
      </c>
      <c r="E301" s="376">
        <v>0</v>
      </c>
      <c r="F301" s="376">
        <v>0</v>
      </c>
    </row>
    <row r="302" spans="1:7">
      <c r="A302" s="291">
        <v>164</v>
      </c>
      <c r="B302" s="215">
        <v>381</v>
      </c>
      <c r="C302" s="216" t="s">
        <v>415</v>
      </c>
      <c r="D302" s="377">
        <v>100000</v>
      </c>
      <c r="E302" s="377">
        <v>0</v>
      </c>
      <c r="F302" s="377">
        <v>0</v>
      </c>
    </row>
    <row r="303" spans="1:7">
      <c r="A303" s="291"/>
      <c r="B303" s="215"/>
      <c r="C303" s="13"/>
      <c r="D303" s="377"/>
      <c r="E303" s="377"/>
      <c r="F303" s="377"/>
    </row>
    <row r="304" spans="1:7">
      <c r="A304" s="407" t="s">
        <v>54</v>
      </c>
      <c r="B304" s="196" t="s">
        <v>376</v>
      </c>
      <c r="C304" s="196" t="s">
        <v>432</v>
      </c>
      <c r="D304" s="378">
        <v>2000000</v>
      </c>
      <c r="E304" s="378">
        <v>0</v>
      </c>
      <c r="F304" s="378">
        <v>0</v>
      </c>
    </row>
    <row r="305" spans="1:6" ht="12.75" customHeight="1">
      <c r="A305" s="406"/>
      <c r="B305" s="213"/>
      <c r="C305" s="184"/>
      <c r="D305" s="376"/>
      <c r="E305" s="376"/>
      <c r="F305" s="376"/>
    </row>
    <row r="306" spans="1:6">
      <c r="A306" s="406"/>
      <c r="B306" s="213">
        <v>38</v>
      </c>
      <c r="C306" s="184" t="s">
        <v>51</v>
      </c>
      <c r="D306" s="376">
        <v>2000000</v>
      </c>
      <c r="E306" s="376">
        <v>0</v>
      </c>
      <c r="F306" s="376">
        <v>0</v>
      </c>
    </row>
    <row r="307" spans="1:6">
      <c r="A307" s="291">
        <v>165</v>
      </c>
      <c r="B307" s="215">
        <v>382</v>
      </c>
      <c r="C307" s="216" t="s">
        <v>417</v>
      </c>
      <c r="D307" s="377">
        <v>2000000</v>
      </c>
      <c r="E307" s="377">
        <v>0</v>
      </c>
      <c r="F307" s="377">
        <v>0</v>
      </c>
    </row>
    <row r="308" spans="1:6">
      <c r="A308" s="406"/>
      <c r="B308" s="213"/>
      <c r="C308" s="214"/>
      <c r="D308" s="376"/>
      <c r="E308" s="376"/>
      <c r="F308" s="376"/>
    </row>
    <row r="309" spans="1:6">
      <c r="A309" s="407" t="s">
        <v>54</v>
      </c>
      <c r="B309" s="357" t="s">
        <v>377</v>
      </c>
      <c r="C309" s="196" t="s">
        <v>441</v>
      </c>
      <c r="D309" s="378">
        <v>438000</v>
      </c>
      <c r="E309" s="378">
        <v>0</v>
      </c>
      <c r="F309" s="378">
        <v>0</v>
      </c>
    </row>
    <row r="310" spans="1:6">
      <c r="A310" s="291"/>
      <c r="B310" s="216"/>
      <c r="C310" s="216"/>
      <c r="D310" s="377"/>
      <c r="E310" s="377"/>
      <c r="F310" s="377"/>
    </row>
    <row r="311" spans="1:6" s="201" customFormat="1">
      <c r="A311" s="406"/>
      <c r="B311" s="213">
        <v>38</v>
      </c>
      <c r="C311" s="406" t="s">
        <v>51</v>
      </c>
      <c r="D311" s="400">
        <v>438000</v>
      </c>
      <c r="E311" s="400">
        <v>0</v>
      </c>
      <c r="F311" s="400">
        <v>0</v>
      </c>
    </row>
    <row r="312" spans="1:6">
      <c r="A312" s="291">
        <v>166</v>
      </c>
      <c r="B312" s="215">
        <v>382</v>
      </c>
      <c r="C312" s="216" t="s">
        <v>417</v>
      </c>
      <c r="D312" s="377">
        <v>438000</v>
      </c>
      <c r="E312" s="377">
        <v>0</v>
      </c>
      <c r="F312" s="377">
        <v>0</v>
      </c>
    </row>
    <row r="313" spans="1:6">
      <c r="A313" s="291"/>
      <c r="B313" s="216"/>
      <c r="C313" s="216"/>
      <c r="D313" s="377"/>
      <c r="E313" s="377"/>
      <c r="F313" s="377"/>
    </row>
    <row r="314" spans="1:6" ht="26.25">
      <c r="A314" s="725" t="s">
        <v>54</v>
      </c>
      <c r="B314" s="726" t="s">
        <v>608</v>
      </c>
      <c r="C314" s="468" t="s">
        <v>609</v>
      </c>
      <c r="D314" s="727">
        <v>250000</v>
      </c>
      <c r="E314" s="727">
        <v>0</v>
      </c>
      <c r="F314" s="727">
        <v>0</v>
      </c>
    </row>
    <row r="315" spans="1:6">
      <c r="A315" s="291"/>
      <c r="B315" s="216"/>
      <c r="C315" s="216"/>
      <c r="D315" s="377"/>
      <c r="E315" s="377"/>
      <c r="F315" s="377"/>
    </row>
    <row r="316" spans="1:6">
      <c r="A316" s="406"/>
      <c r="B316" s="484">
        <v>32</v>
      </c>
      <c r="C316" s="214" t="s">
        <v>36</v>
      </c>
      <c r="D316" s="376">
        <v>250000</v>
      </c>
      <c r="E316" s="376">
        <v>0</v>
      </c>
      <c r="F316" s="376">
        <v>0</v>
      </c>
    </row>
    <row r="317" spans="1:6">
      <c r="A317" s="291">
        <v>167</v>
      </c>
      <c r="B317" s="450">
        <v>323</v>
      </c>
      <c r="C317" s="216" t="s">
        <v>42</v>
      </c>
      <c r="D317" s="377">
        <v>250000</v>
      </c>
      <c r="E317" s="377"/>
      <c r="F317" s="377"/>
    </row>
    <row r="318" spans="1:6">
      <c r="A318" s="291"/>
      <c r="B318" s="216"/>
      <c r="C318" s="216"/>
      <c r="D318" s="377"/>
      <c r="E318" s="377"/>
      <c r="F318" s="377"/>
    </row>
    <row r="319" spans="1:6" ht="26.25">
      <c r="A319" s="407" t="s">
        <v>54</v>
      </c>
      <c r="B319" s="357" t="s">
        <v>435</v>
      </c>
      <c r="C319" s="252" t="s">
        <v>433</v>
      </c>
      <c r="D319" s="378">
        <v>30000000</v>
      </c>
      <c r="E319" s="378">
        <v>0</v>
      </c>
      <c r="F319" s="378">
        <v>0</v>
      </c>
    </row>
    <row r="320" spans="1:6" ht="15" customHeight="1">
      <c r="A320" s="291"/>
      <c r="B320" s="215"/>
      <c r="C320" s="13"/>
      <c r="D320" s="377"/>
      <c r="E320" s="377"/>
      <c r="F320" s="377"/>
    </row>
    <row r="321" spans="1:6" ht="26.25">
      <c r="A321" s="406"/>
      <c r="B321" s="213">
        <v>42</v>
      </c>
      <c r="C321" s="184" t="s">
        <v>434</v>
      </c>
      <c r="D321" s="376">
        <v>30000000</v>
      </c>
      <c r="E321" s="376">
        <v>0</v>
      </c>
      <c r="F321" s="376">
        <v>0</v>
      </c>
    </row>
    <row r="322" spans="1:6" ht="15" customHeight="1">
      <c r="A322" s="291">
        <v>168</v>
      </c>
      <c r="B322" s="215">
        <v>421</v>
      </c>
      <c r="C322" s="216" t="s">
        <v>264</v>
      </c>
      <c r="D322" s="377">
        <v>30000000</v>
      </c>
      <c r="E322" s="377">
        <v>0</v>
      </c>
      <c r="F322" s="377">
        <v>0</v>
      </c>
    </row>
    <row r="323" spans="1:6" ht="15" customHeight="1">
      <c r="A323" s="381"/>
      <c r="B323" s="381"/>
      <c r="C323" s="381"/>
      <c r="D323" s="381"/>
      <c r="E323" s="381"/>
      <c r="F323" s="381"/>
    </row>
    <row r="324" spans="1:6" ht="26.25">
      <c r="A324" s="196" t="s">
        <v>54</v>
      </c>
      <c r="B324" s="196" t="s">
        <v>438</v>
      </c>
      <c r="C324" s="252" t="s">
        <v>436</v>
      </c>
      <c r="D324" s="378">
        <v>750000</v>
      </c>
      <c r="E324" s="378">
        <v>0</v>
      </c>
      <c r="F324" s="378">
        <v>0</v>
      </c>
    </row>
    <row r="325" spans="1:6" ht="15" customHeight="1">
      <c r="A325" s="381"/>
      <c r="B325" s="381"/>
      <c r="C325" s="381"/>
      <c r="D325" s="453"/>
      <c r="E325" s="453"/>
      <c r="F325" s="453"/>
    </row>
    <row r="326" spans="1:6" ht="26.25">
      <c r="A326" s="214"/>
      <c r="B326" s="213">
        <v>42</v>
      </c>
      <c r="C326" s="184" t="s">
        <v>437</v>
      </c>
      <c r="D326" s="376">
        <v>750000</v>
      </c>
      <c r="E326" s="376">
        <v>0</v>
      </c>
      <c r="F326" s="376">
        <v>0</v>
      </c>
    </row>
    <row r="327" spans="1:6" ht="15" customHeight="1">
      <c r="A327" s="291">
        <v>169</v>
      </c>
      <c r="B327" s="215">
        <v>421</v>
      </c>
      <c r="C327" s="216" t="s">
        <v>84</v>
      </c>
      <c r="D327" s="377">
        <v>750000</v>
      </c>
      <c r="E327" s="377">
        <v>0</v>
      </c>
      <c r="F327" s="377">
        <v>0</v>
      </c>
    </row>
    <row r="328" spans="1:6" ht="15" customHeight="1">
      <c r="A328" s="216"/>
      <c r="B328" s="216"/>
      <c r="C328" s="216"/>
      <c r="D328" s="377"/>
      <c r="E328" s="377"/>
      <c r="F328" s="377"/>
    </row>
    <row r="329" spans="1:6" ht="51.75">
      <c r="A329" s="196" t="s">
        <v>54</v>
      </c>
      <c r="B329" s="196" t="s">
        <v>440</v>
      </c>
      <c r="C329" s="252" t="s">
        <v>453</v>
      </c>
      <c r="D329" s="378">
        <v>500000</v>
      </c>
      <c r="E329" s="378">
        <v>0</v>
      </c>
      <c r="F329" s="378">
        <v>0</v>
      </c>
    </row>
    <row r="330" spans="1:6">
      <c r="A330" s="216"/>
      <c r="B330" s="216"/>
      <c r="C330" s="216"/>
      <c r="D330" s="377"/>
      <c r="E330" s="377"/>
      <c r="F330" s="377"/>
    </row>
    <row r="331" spans="1:6">
      <c r="A331" s="214"/>
      <c r="B331" s="213">
        <v>32</v>
      </c>
      <c r="C331" s="214" t="s">
        <v>36</v>
      </c>
      <c r="D331" s="376">
        <v>500000</v>
      </c>
      <c r="E331" s="376">
        <v>0</v>
      </c>
      <c r="F331" s="376">
        <v>0</v>
      </c>
    </row>
    <row r="332" spans="1:6">
      <c r="A332" s="291">
        <v>170</v>
      </c>
      <c r="B332" s="215">
        <v>323</v>
      </c>
      <c r="C332" s="216" t="s">
        <v>42</v>
      </c>
      <c r="D332" s="377">
        <v>500000</v>
      </c>
      <c r="E332" s="377">
        <v>0</v>
      </c>
      <c r="F332" s="377">
        <v>0</v>
      </c>
    </row>
    <row r="333" spans="1:6">
      <c r="A333" s="216"/>
      <c r="B333" s="216"/>
      <c r="C333" s="216"/>
      <c r="D333" s="377"/>
      <c r="E333" s="377"/>
      <c r="F333" s="377"/>
    </row>
    <row r="334" spans="1:6">
      <c r="A334" s="196" t="s">
        <v>54</v>
      </c>
      <c r="B334" s="196" t="s">
        <v>475</v>
      </c>
      <c r="C334" s="196" t="s">
        <v>476</v>
      </c>
      <c r="D334" s="378">
        <v>2090000</v>
      </c>
      <c r="E334" s="378">
        <v>0</v>
      </c>
      <c r="F334" s="378">
        <v>0</v>
      </c>
    </row>
    <row r="335" spans="1:6">
      <c r="A335" s="485"/>
      <c r="B335" s="485"/>
      <c r="C335" s="485"/>
      <c r="D335" s="486"/>
      <c r="E335" s="486"/>
      <c r="F335" s="486"/>
    </row>
    <row r="336" spans="1:6" ht="26.25">
      <c r="A336" s="214"/>
      <c r="B336" s="484">
        <v>42</v>
      </c>
      <c r="C336" s="184" t="s">
        <v>437</v>
      </c>
      <c r="D336" s="376">
        <v>2090000</v>
      </c>
      <c r="E336" s="376">
        <v>0</v>
      </c>
      <c r="F336" s="376">
        <v>0</v>
      </c>
    </row>
    <row r="337" spans="1:6">
      <c r="A337" s="291">
        <v>171</v>
      </c>
      <c r="B337" s="450">
        <v>422</v>
      </c>
      <c r="C337" s="216" t="s">
        <v>439</v>
      </c>
      <c r="D337" s="377">
        <v>2090000</v>
      </c>
      <c r="E337" s="377">
        <v>0</v>
      </c>
      <c r="F337" s="377">
        <v>0</v>
      </c>
    </row>
    <row r="338" spans="1:6">
      <c r="A338" s="216"/>
      <c r="B338" s="216"/>
      <c r="C338" s="216"/>
      <c r="D338" s="377"/>
      <c r="E338" s="377"/>
      <c r="F338" s="377"/>
    </row>
    <row r="339" spans="1:6">
      <c r="A339" s="196" t="s">
        <v>54</v>
      </c>
      <c r="B339" s="196" t="s">
        <v>477</v>
      </c>
      <c r="C339" s="196" t="s">
        <v>478</v>
      </c>
      <c r="D339" s="378">
        <v>248000</v>
      </c>
      <c r="E339" s="378">
        <v>0</v>
      </c>
      <c r="F339" s="378">
        <v>0</v>
      </c>
    </row>
    <row r="340" spans="1:6" ht="15.75" customHeight="1">
      <c r="A340" s="216"/>
      <c r="B340" s="216"/>
      <c r="C340" s="216"/>
      <c r="D340" s="377"/>
      <c r="E340" s="377"/>
      <c r="F340" s="377"/>
    </row>
    <row r="341" spans="1:6">
      <c r="A341" s="214"/>
      <c r="B341" s="213">
        <v>32</v>
      </c>
      <c r="C341" s="214" t="s">
        <v>36</v>
      </c>
      <c r="D341" s="376">
        <v>248000</v>
      </c>
      <c r="E341" s="376">
        <v>0</v>
      </c>
      <c r="F341" s="376">
        <v>0</v>
      </c>
    </row>
    <row r="342" spans="1:6">
      <c r="A342" s="291">
        <v>172</v>
      </c>
      <c r="B342" s="215">
        <v>323</v>
      </c>
      <c r="C342" s="216" t="s">
        <v>42</v>
      </c>
      <c r="D342" s="377">
        <v>248000</v>
      </c>
      <c r="E342" s="377">
        <v>0</v>
      </c>
      <c r="F342" s="377">
        <v>0</v>
      </c>
    </row>
    <row r="343" spans="1:6">
      <c r="A343" s="216"/>
      <c r="B343" s="216"/>
      <c r="C343" s="216"/>
      <c r="D343" s="377"/>
      <c r="E343" s="377"/>
      <c r="F343" s="377"/>
    </row>
    <row r="344" spans="1:6" ht="39">
      <c r="A344" s="196" t="s">
        <v>54</v>
      </c>
      <c r="B344" s="196" t="s">
        <v>479</v>
      </c>
      <c r="C344" s="252" t="s">
        <v>480</v>
      </c>
      <c r="D344" s="378">
        <v>120000</v>
      </c>
      <c r="E344" s="378">
        <v>0</v>
      </c>
      <c r="F344" s="378">
        <v>0</v>
      </c>
    </row>
    <row r="345" spans="1:6">
      <c r="A345" s="216"/>
      <c r="B345" s="216"/>
      <c r="C345" s="216"/>
      <c r="D345" s="377"/>
      <c r="E345" s="377"/>
      <c r="F345" s="377"/>
    </row>
    <row r="346" spans="1:6">
      <c r="A346" s="214"/>
      <c r="B346" s="213">
        <v>32</v>
      </c>
      <c r="C346" s="214" t="s">
        <v>36</v>
      </c>
      <c r="D346" s="376">
        <v>120000</v>
      </c>
      <c r="E346" s="376">
        <v>0</v>
      </c>
      <c r="F346" s="376">
        <v>0</v>
      </c>
    </row>
    <row r="347" spans="1:6">
      <c r="A347" s="291">
        <v>173</v>
      </c>
      <c r="B347" s="215">
        <v>323</v>
      </c>
      <c r="C347" s="216" t="s">
        <v>42</v>
      </c>
      <c r="D347" s="377">
        <v>120000</v>
      </c>
      <c r="E347" s="377">
        <v>0</v>
      </c>
      <c r="F347" s="377">
        <v>0</v>
      </c>
    </row>
    <row r="348" spans="1:6">
      <c r="A348" s="216"/>
      <c r="B348" s="216"/>
      <c r="C348" s="216"/>
      <c r="D348" s="377"/>
      <c r="E348" s="377"/>
      <c r="F348" s="377"/>
    </row>
    <row r="349" spans="1:6" ht="27" customHeight="1">
      <c r="A349" s="407" t="s">
        <v>54</v>
      </c>
      <c r="B349" s="196" t="s">
        <v>481</v>
      </c>
      <c r="C349" s="252" t="s">
        <v>482</v>
      </c>
      <c r="D349" s="255">
        <v>44000</v>
      </c>
      <c r="E349" s="255">
        <v>0</v>
      </c>
      <c r="F349" s="255">
        <v>0</v>
      </c>
    </row>
    <row r="350" spans="1:6" ht="15" customHeight="1">
      <c r="A350" s="291"/>
      <c r="B350" s="216"/>
      <c r="C350" s="216"/>
      <c r="D350" s="74"/>
      <c r="E350" s="74"/>
      <c r="F350" s="74"/>
    </row>
    <row r="351" spans="1:6" ht="26.25">
      <c r="A351" s="406"/>
      <c r="B351" s="213">
        <v>36</v>
      </c>
      <c r="C351" s="184" t="s">
        <v>492</v>
      </c>
      <c r="D351" s="77">
        <v>44000</v>
      </c>
      <c r="E351" s="77">
        <v>0</v>
      </c>
      <c r="F351" s="77">
        <v>0</v>
      </c>
    </row>
    <row r="352" spans="1:6" ht="26.25">
      <c r="A352" s="291">
        <v>174</v>
      </c>
      <c r="B352" s="215">
        <v>368</v>
      </c>
      <c r="C352" s="13" t="s">
        <v>493</v>
      </c>
      <c r="D352" s="74">
        <v>44000</v>
      </c>
      <c r="E352" s="74">
        <v>0</v>
      </c>
      <c r="F352" s="74">
        <v>0</v>
      </c>
    </row>
    <row r="353" spans="1:6">
      <c r="A353" s="291"/>
      <c r="B353" s="216"/>
      <c r="C353" s="216"/>
      <c r="D353" s="74"/>
      <c r="E353" s="74"/>
      <c r="F353" s="74"/>
    </row>
    <row r="354" spans="1:6" ht="26.25">
      <c r="A354" s="407" t="s">
        <v>54</v>
      </c>
      <c r="B354" s="196" t="s">
        <v>483</v>
      </c>
      <c r="C354" s="252" t="s">
        <v>484</v>
      </c>
      <c r="D354" s="378">
        <v>34000</v>
      </c>
      <c r="E354" s="378">
        <v>0</v>
      </c>
      <c r="F354" s="378">
        <v>0</v>
      </c>
    </row>
    <row r="355" spans="1:6">
      <c r="A355" s="291"/>
      <c r="B355" s="216"/>
      <c r="C355" s="216"/>
      <c r="D355" s="377"/>
      <c r="E355" s="377"/>
      <c r="F355" s="377"/>
    </row>
    <row r="356" spans="1:6" ht="26.25">
      <c r="A356" s="488"/>
      <c r="B356" s="213">
        <v>36</v>
      </c>
      <c r="C356" s="184" t="s">
        <v>492</v>
      </c>
      <c r="D356" s="486">
        <v>34000</v>
      </c>
      <c r="E356" s="486">
        <v>0</v>
      </c>
      <c r="F356" s="486">
        <v>0</v>
      </c>
    </row>
    <row r="357" spans="1:6" ht="26.25">
      <c r="A357" s="291">
        <v>175</v>
      </c>
      <c r="B357" s="215">
        <v>368</v>
      </c>
      <c r="C357" s="13" t="s">
        <v>493</v>
      </c>
      <c r="D357" s="377">
        <v>34000</v>
      </c>
      <c r="E357" s="377">
        <v>0</v>
      </c>
      <c r="F357" s="377">
        <v>0</v>
      </c>
    </row>
    <row r="358" spans="1:6">
      <c r="A358" s="291"/>
      <c r="B358" s="216"/>
      <c r="C358" s="216"/>
      <c r="D358" s="377"/>
      <c r="E358" s="377"/>
      <c r="F358" s="377"/>
    </row>
    <row r="359" spans="1:6">
      <c r="A359" s="407" t="s">
        <v>54</v>
      </c>
      <c r="B359" s="196" t="s">
        <v>485</v>
      </c>
      <c r="C359" s="196" t="s">
        <v>494</v>
      </c>
      <c r="D359" s="378">
        <v>485000</v>
      </c>
      <c r="E359" s="378">
        <v>0</v>
      </c>
      <c r="F359" s="378">
        <v>0</v>
      </c>
    </row>
    <row r="360" spans="1:6">
      <c r="A360" s="291"/>
      <c r="B360" s="216"/>
      <c r="C360" s="216"/>
      <c r="D360" s="377"/>
      <c r="E360" s="377"/>
      <c r="F360" s="377"/>
    </row>
    <row r="361" spans="1:6" ht="26.25">
      <c r="A361" s="406"/>
      <c r="B361" s="213">
        <v>36</v>
      </c>
      <c r="C361" s="184" t="s">
        <v>492</v>
      </c>
      <c r="D361" s="376">
        <v>485000</v>
      </c>
      <c r="E361" s="376">
        <v>0</v>
      </c>
      <c r="F361" s="376">
        <v>0</v>
      </c>
    </row>
    <row r="362" spans="1:6" ht="26.25">
      <c r="A362" s="291">
        <v>176</v>
      </c>
      <c r="B362" s="215">
        <v>368</v>
      </c>
      <c r="C362" s="13" t="s">
        <v>520</v>
      </c>
      <c r="D362" s="377">
        <v>485000</v>
      </c>
      <c r="E362" s="377">
        <v>0</v>
      </c>
      <c r="F362" s="377">
        <v>0</v>
      </c>
    </row>
    <row r="363" spans="1:6">
      <c r="A363" s="291"/>
      <c r="B363" s="216"/>
      <c r="C363" s="216"/>
      <c r="D363" s="377"/>
      <c r="E363" s="377"/>
      <c r="F363" s="377"/>
    </row>
    <row r="364" spans="1:6" ht="26.25">
      <c r="A364" s="407" t="s">
        <v>54</v>
      </c>
      <c r="B364" s="357" t="s">
        <v>486</v>
      </c>
      <c r="C364" s="252" t="s">
        <v>495</v>
      </c>
      <c r="D364" s="378">
        <v>290000</v>
      </c>
      <c r="E364" s="378">
        <v>0</v>
      </c>
      <c r="F364" s="378">
        <v>0</v>
      </c>
    </row>
    <row r="365" spans="1:6">
      <c r="A365" s="488"/>
      <c r="B365" s="487"/>
      <c r="C365" s="281"/>
      <c r="D365" s="486"/>
      <c r="E365" s="486"/>
      <c r="F365" s="486"/>
    </row>
    <row r="366" spans="1:6" ht="26.25">
      <c r="A366" s="488"/>
      <c r="B366" s="213">
        <v>36</v>
      </c>
      <c r="C366" s="184" t="s">
        <v>492</v>
      </c>
      <c r="D366" s="486">
        <v>290000</v>
      </c>
      <c r="E366" s="486">
        <v>0</v>
      </c>
      <c r="F366" s="486">
        <v>0</v>
      </c>
    </row>
    <row r="367" spans="1:6" ht="26.25">
      <c r="A367" s="489">
        <v>177</v>
      </c>
      <c r="B367" s="215">
        <v>368</v>
      </c>
      <c r="C367" s="13" t="s">
        <v>520</v>
      </c>
      <c r="D367" s="486">
        <v>290000</v>
      </c>
      <c r="E367" s="486">
        <v>0</v>
      </c>
      <c r="F367" s="486">
        <v>0</v>
      </c>
    </row>
    <row r="368" spans="1:6">
      <c r="A368" s="291"/>
      <c r="B368" s="215"/>
      <c r="C368" s="216"/>
      <c r="D368" s="377"/>
      <c r="E368" s="377"/>
      <c r="F368" s="377"/>
    </row>
    <row r="369" spans="1:6" ht="26.25">
      <c r="A369" s="407" t="s">
        <v>54</v>
      </c>
      <c r="B369" s="357" t="s">
        <v>488</v>
      </c>
      <c r="C369" s="252" t="s">
        <v>496</v>
      </c>
      <c r="D369" s="378">
        <v>6000</v>
      </c>
      <c r="E369" s="378">
        <v>0</v>
      </c>
      <c r="F369" s="378">
        <v>0</v>
      </c>
    </row>
    <row r="370" spans="1:6">
      <c r="A370" s="291"/>
      <c r="B370" s="215"/>
      <c r="C370" s="216"/>
      <c r="D370" s="377"/>
      <c r="E370" s="377"/>
      <c r="F370" s="377"/>
    </row>
    <row r="371" spans="1:6" ht="26.25">
      <c r="A371" s="291"/>
      <c r="B371" s="213">
        <v>36</v>
      </c>
      <c r="C371" s="184" t="s">
        <v>492</v>
      </c>
      <c r="D371" s="74">
        <v>6000</v>
      </c>
      <c r="E371" s="74">
        <v>0</v>
      </c>
      <c r="F371" s="74">
        <v>0</v>
      </c>
    </row>
    <row r="372" spans="1:6" ht="26.25">
      <c r="A372" s="291">
        <v>178</v>
      </c>
      <c r="B372" s="215">
        <v>368</v>
      </c>
      <c r="C372" s="13" t="s">
        <v>520</v>
      </c>
      <c r="D372" s="74">
        <v>6000</v>
      </c>
      <c r="E372" s="74">
        <v>0</v>
      </c>
      <c r="F372" s="74">
        <v>0</v>
      </c>
    </row>
    <row r="373" spans="1:6">
      <c r="A373" s="216"/>
      <c r="B373" s="216"/>
      <c r="C373" s="216"/>
      <c r="D373" s="74"/>
      <c r="E373" s="74"/>
      <c r="F373" s="74"/>
    </row>
    <row r="374" spans="1:6" ht="39">
      <c r="A374" s="196" t="s">
        <v>54</v>
      </c>
      <c r="B374" s="196" t="s">
        <v>497</v>
      </c>
      <c r="C374" s="252" t="s">
        <v>487</v>
      </c>
      <c r="D374" s="255">
        <v>41000</v>
      </c>
      <c r="E374" s="255">
        <v>0</v>
      </c>
      <c r="F374" s="255">
        <v>0</v>
      </c>
    </row>
    <row r="375" spans="1:6">
      <c r="A375" s="216"/>
      <c r="B375" s="216"/>
      <c r="C375" s="216"/>
      <c r="D375" s="216"/>
      <c r="E375" s="74"/>
      <c r="F375" s="377"/>
    </row>
    <row r="376" spans="1:6" ht="26.25">
      <c r="A376" s="214"/>
      <c r="B376" s="213">
        <v>36</v>
      </c>
      <c r="C376" s="184" t="s">
        <v>492</v>
      </c>
      <c r="D376" s="376">
        <v>41000</v>
      </c>
      <c r="E376" s="376">
        <v>0</v>
      </c>
      <c r="F376" s="376">
        <v>0</v>
      </c>
    </row>
    <row r="377" spans="1:6" ht="26.25">
      <c r="A377" s="291">
        <v>179</v>
      </c>
      <c r="B377" s="215">
        <v>368</v>
      </c>
      <c r="C377" s="13" t="s">
        <v>521</v>
      </c>
      <c r="D377" s="377">
        <v>41000</v>
      </c>
      <c r="E377" s="377">
        <v>0</v>
      </c>
      <c r="F377" s="377">
        <v>0</v>
      </c>
    </row>
    <row r="378" spans="1:6">
      <c r="A378" s="216"/>
      <c r="B378" s="216"/>
      <c r="C378" s="216"/>
      <c r="D378" s="377"/>
      <c r="E378" s="377"/>
      <c r="F378" s="377"/>
    </row>
    <row r="379" spans="1:6" ht="26.25">
      <c r="A379" s="196" t="s">
        <v>54</v>
      </c>
      <c r="B379" s="196" t="s">
        <v>498</v>
      </c>
      <c r="C379" s="252" t="s">
        <v>499</v>
      </c>
      <c r="D379" s="255">
        <v>16000</v>
      </c>
      <c r="E379" s="255">
        <v>0</v>
      </c>
      <c r="F379" s="378">
        <v>0</v>
      </c>
    </row>
    <row r="380" spans="1:6" ht="15" customHeight="1">
      <c r="A380" s="216"/>
      <c r="B380" s="216"/>
      <c r="C380" s="216"/>
      <c r="D380" s="74"/>
      <c r="E380" s="74"/>
      <c r="F380" s="377"/>
    </row>
    <row r="381" spans="1:6" ht="15" customHeight="1">
      <c r="A381" s="216"/>
      <c r="B381" s="213">
        <v>38</v>
      </c>
      <c r="C381" s="184" t="s">
        <v>51</v>
      </c>
      <c r="D381" s="74">
        <v>16000</v>
      </c>
      <c r="E381" s="74">
        <v>0</v>
      </c>
      <c r="F381" s="377">
        <v>0</v>
      </c>
    </row>
    <row r="382" spans="1:6" ht="15" customHeight="1">
      <c r="A382" s="291">
        <v>180</v>
      </c>
      <c r="B382" s="215">
        <v>381</v>
      </c>
      <c r="C382" s="13" t="s">
        <v>523</v>
      </c>
      <c r="D382" s="74">
        <v>16000</v>
      </c>
      <c r="E382" s="74">
        <v>0</v>
      </c>
      <c r="F382" s="377">
        <v>0</v>
      </c>
    </row>
    <row r="383" spans="1:6" ht="15" customHeight="1">
      <c r="A383" s="216"/>
      <c r="B383" s="216"/>
      <c r="C383" s="216"/>
      <c r="D383" s="216"/>
      <c r="E383" s="216"/>
      <c r="F383" s="377"/>
    </row>
    <row r="384" spans="1:6" ht="18" customHeight="1">
      <c r="A384" s="196" t="s">
        <v>54</v>
      </c>
      <c r="B384" s="196" t="s">
        <v>500</v>
      </c>
      <c r="C384" s="252" t="s">
        <v>501</v>
      </c>
      <c r="D384" s="255">
        <v>45000</v>
      </c>
      <c r="E384" s="255">
        <v>0</v>
      </c>
      <c r="F384" s="255">
        <v>0</v>
      </c>
    </row>
    <row r="385" spans="1:6" ht="15" customHeight="1">
      <c r="A385" s="216"/>
      <c r="B385" s="216"/>
      <c r="C385" s="216"/>
      <c r="D385" s="74"/>
      <c r="E385" s="74"/>
      <c r="F385" s="74"/>
    </row>
    <row r="386" spans="1:6" ht="15" customHeight="1">
      <c r="A386" s="291"/>
      <c r="B386" s="213">
        <v>38</v>
      </c>
      <c r="C386" s="184" t="s">
        <v>51</v>
      </c>
      <c r="D386" s="74">
        <v>45000</v>
      </c>
      <c r="E386" s="74">
        <v>0</v>
      </c>
      <c r="F386" s="74">
        <v>0</v>
      </c>
    </row>
    <row r="387" spans="1:6" ht="15" customHeight="1">
      <c r="A387" s="291">
        <v>181</v>
      </c>
      <c r="B387" s="215">
        <v>381</v>
      </c>
      <c r="C387" s="13" t="s">
        <v>523</v>
      </c>
      <c r="D387" s="74">
        <v>45000</v>
      </c>
      <c r="E387" s="74">
        <v>0</v>
      </c>
      <c r="F387" s="74">
        <v>0</v>
      </c>
    </row>
    <row r="388" spans="1:6">
      <c r="A388" s="291"/>
      <c r="B388" s="216"/>
      <c r="C388" s="216"/>
      <c r="D388" s="74"/>
      <c r="E388" s="74"/>
      <c r="F388" s="74"/>
    </row>
    <row r="389" spans="1:6">
      <c r="A389" s="407" t="s">
        <v>54</v>
      </c>
      <c r="B389" s="196" t="s">
        <v>502</v>
      </c>
      <c r="C389" s="196" t="s">
        <v>503</v>
      </c>
      <c r="D389" s="255">
        <v>100000</v>
      </c>
      <c r="E389" s="255">
        <v>0</v>
      </c>
      <c r="F389" s="255">
        <v>0</v>
      </c>
    </row>
    <row r="390" spans="1:6">
      <c r="A390" s="291"/>
      <c r="B390" s="216"/>
      <c r="C390" s="216"/>
      <c r="D390" s="74"/>
      <c r="E390" s="74"/>
      <c r="F390" s="74"/>
    </row>
    <row r="391" spans="1:6">
      <c r="A391" s="291"/>
      <c r="B391" s="213">
        <v>38</v>
      </c>
      <c r="C391" s="184" t="s">
        <v>51</v>
      </c>
      <c r="D391" s="74">
        <v>100000</v>
      </c>
      <c r="E391" s="74">
        <v>0</v>
      </c>
      <c r="F391" s="74">
        <v>0</v>
      </c>
    </row>
    <row r="392" spans="1:6">
      <c r="A392" s="291">
        <v>182</v>
      </c>
      <c r="B392" s="215">
        <v>381</v>
      </c>
      <c r="C392" s="13" t="s">
        <v>523</v>
      </c>
      <c r="D392" s="74">
        <v>100000</v>
      </c>
      <c r="E392" s="74">
        <v>0</v>
      </c>
      <c r="F392" s="74">
        <v>0</v>
      </c>
    </row>
    <row r="393" spans="1:6">
      <c r="A393" s="291"/>
      <c r="B393" s="216"/>
      <c r="C393" s="216"/>
      <c r="D393" s="74"/>
      <c r="E393" s="74"/>
      <c r="F393" s="74"/>
    </row>
    <row r="394" spans="1:6">
      <c r="A394" s="407" t="s">
        <v>54</v>
      </c>
      <c r="B394" s="196" t="s">
        <v>504</v>
      </c>
      <c r="C394" s="196" t="s">
        <v>505</v>
      </c>
      <c r="D394" s="255">
        <v>20000</v>
      </c>
      <c r="E394" s="255">
        <v>0</v>
      </c>
      <c r="F394" s="255">
        <v>0</v>
      </c>
    </row>
    <row r="395" spans="1:6">
      <c r="A395" s="291"/>
      <c r="B395" s="216"/>
      <c r="C395" s="216"/>
      <c r="D395" s="74"/>
      <c r="E395" s="74"/>
      <c r="F395" s="74"/>
    </row>
    <row r="396" spans="1:6">
      <c r="A396" s="291"/>
      <c r="B396" s="213">
        <v>38</v>
      </c>
      <c r="C396" s="184" t="s">
        <v>51</v>
      </c>
      <c r="D396" s="74">
        <v>20000</v>
      </c>
      <c r="E396" s="74">
        <v>0</v>
      </c>
      <c r="F396" s="74">
        <v>0</v>
      </c>
    </row>
    <row r="397" spans="1:6">
      <c r="A397" s="291">
        <v>183</v>
      </c>
      <c r="B397" s="215">
        <v>381</v>
      </c>
      <c r="C397" s="13" t="s">
        <v>523</v>
      </c>
      <c r="D397" s="74">
        <v>20000</v>
      </c>
      <c r="E397" s="74">
        <v>0</v>
      </c>
      <c r="F397" s="74">
        <v>0</v>
      </c>
    </row>
    <row r="398" spans="1:6">
      <c r="A398" s="291"/>
      <c r="B398" s="216"/>
      <c r="C398" s="216"/>
      <c r="D398" s="216"/>
      <c r="E398" s="216"/>
      <c r="F398" s="377"/>
    </row>
    <row r="399" spans="1:6">
      <c r="A399" s="407" t="s">
        <v>54</v>
      </c>
      <c r="B399" s="196" t="s">
        <v>506</v>
      </c>
      <c r="C399" s="196" t="s">
        <v>507</v>
      </c>
      <c r="D399" s="255">
        <v>25000</v>
      </c>
      <c r="E399" s="255">
        <v>0</v>
      </c>
      <c r="F399" s="255">
        <v>0</v>
      </c>
    </row>
    <row r="400" spans="1:6">
      <c r="A400" s="291"/>
      <c r="B400" s="216"/>
      <c r="C400" s="216"/>
      <c r="D400" s="74"/>
      <c r="E400" s="74"/>
      <c r="F400" s="74"/>
    </row>
    <row r="401" spans="1:6">
      <c r="A401" s="291"/>
      <c r="B401" s="213">
        <v>38</v>
      </c>
      <c r="C401" s="184" t="s">
        <v>51</v>
      </c>
      <c r="D401" s="74">
        <v>25000</v>
      </c>
      <c r="E401" s="74">
        <v>0</v>
      </c>
      <c r="F401" s="74">
        <v>0</v>
      </c>
    </row>
    <row r="402" spans="1:6">
      <c r="A402" s="291">
        <v>184</v>
      </c>
      <c r="B402" s="215">
        <v>381</v>
      </c>
      <c r="C402" s="13" t="s">
        <v>523</v>
      </c>
      <c r="D402" s="74">
        <v>25000</v>
      </c>
      <c r="E402" s="74">
        <v>0</v>
      </c>
      <c r="F402" s="74">
        <v>0</v>
      </c>
    </row>
  </sheetData>
  <pageMargins left="0.17" right="0.51181102362204722" top="0.75" bottom="0.74803149606299213" header="0.31" footer="0.31496062992125984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9"/>
  <sheetViews>
    <sheetView topLeftCell="A86" workbookViewId="0">
      <selection activeCell="J97" sqref="J97"/>
    </sheetView>
  </sheetViews>
  <sheetFormatPr defaultRowHeight="15"/>
  <cols>
    <col min="1" max="1" width="12.28515625" customWidth="1"/>
    <col min="2" max="2" width="13.28515625" customWidth="1"/>
    <col min="3" max="3" width="13.85546875" customWidth="1"/>
    <col min="4" max="5" width="14.85546875" customWidth="1"/>
    <col min="6" max="6" width="14" customWidth="1"/>
    <col min="7" max="7" width="14" style="292" customWidth="1"/>
    <col min="8" max="8" width="15.7109375" style="292" customWidth="1"/>
    <col min="9" max="9" width="14.28515625" style="292" customWidth="1"/>
  </cols>
  <sheetData>
    <row r="1" spans="1:9" ht="15.75">
      <c r="A1" s="779" t="s">
        <v>247</v>
      </c>
      <c r="B1" s="780"/>
      <c r="C1" s="780"/>
      <c r="D1" s="780"/>
      <c r="E1" s="780"/>
      <c r="F1" s="780"/>
      <c r="G1" s="781"/>
      <c r="H1" s="781"/>
      <c r="I1" s="781"/>
    </row>
    <row r="3" spans="1:9">
      <c r="A3" s="782" t="s">
        <v>248</v>
      </c>
      <c r="B3" s="782"/>
      <c r="C3" s="782"/>
      <c r="D3" s="782"/>
      <c r="E3" s="782"/>
      <c r="F3" s="782"/>
      <c r="G3" s="781"/>
      <c r="H3" s="781"/>
      <c r="I3" s="781"/>
    </row>
    <row r="5" spans="1:9" ht="33.75" customHeight="1">
      <c r="A5" s="783" t="s">
        <v>570</v>
      </c>
      <c r="B5" s="783"/>
      <c r="C5" s="783"/>
      <c r="D5" s="783"/>
      <c r="E5" s="783"/>
      <c r="F5" s="783"/>
      <c r="G5" s="781"/>
      <c r="H5" s="781"/>
      <c r="I5" s="781"/>
    </row>
    <row r="6" spans="1:9" ht="9.75" customHeight="1" thickBot="1">
      <c r="D6" s="293"/>
      <c r="E6" s="293"/>
      <c r="F6" s="293"/>
      <c r="G6" s="294"/>
    </row>
    <row r="7" spans="1:9" s="130" customFormat="1" ht="15.75" customHeight="1" thickBot="1">
      <c r="A7" s="771" t="s">
        <v>275</v>
      </c>
      <c r="B7" s="772"/>
      <c r="C7" s="772"/>
      <c r="D7" s="772"/>
      <c r="E7" s="772"/>
      <c r="F7" s="772"/>
      <c r="G7" s="772"/>
      <c r="H7" s="772"/>
      <c r="I7" s="773"/>
    </row>
    <row r="8" spans="1:9" s="130" customFormat="1" ht="15" customHeight="1">
      <c r="A8" s="662"/>
      <c r="B8" s="809" t="s">
        <v>553</v>
      </c>
      <c r="C8" s="585"/>
      <c r="D8" s="585"/>
      <c r="E8" s="585"/>
      <c r="F8" s="663"/>
      <c r="G8" s="774"/>
      <c r="H8" s="775"/>
      <c r="I8" s="776"/>
    </row>
    <row r="9" spans="1:9" s="130" customFormat="1" ht="24">
      <c r="A9" s="662" t="s">
        <v>276</v>
      </c>
      <c r="B9" s="809"/>
      <c r="C9" s="585" t="s">
        <v>278</v>
      </c>
      <c r="D9" s="585" t="s">
        <v>279</v>
      </c>
      <c r="E9" s="585" t="s">
        <v>280</v>
      </c>
      <c r="F9" s="585" t="s">
        <v>281</v>
      </c>
      <c r="G9" s="585" t="s">
        <v>571</v>
      </c>
      <c r="H9" s="585" t="s">
        <v>572</v>
      </c>
      <c r="I9" s="585" t="s">
        <v>573</v>
      </c>
    </row>
    <row r="10" spans="1:9" s="130" customFormat="1" thickBot="1">
      <c r="A10" s="664"/>
      <c r="B10" s="809"/>
      <c r="C10" s="665"/>
      <c r="D10" s="665"/>
      <c r="E10" s="665"/>
      <c r="F10" s="665"/>
      <c r="G10" s="666"/>
      <c r="H10" s="666"/>
      <c r="I10" s="666"/>
    </row>
    <row r="11" spans="1:9" s="130" customFormat="1" ht="50.25" customHeight="1" thickBot="1">
      <c r="A11" s="810" t="s">
        <v>342</v>
      </c>
      <c r="B11" s="812" t="s">
        <v>514</v>
      </c>
      <c r="C11" s="814" t="s">
        <v>515</v>
      </c>
      <c r="D11" s="814" t="s">
        <v>516</v>
      </c>
      <c r="E11" s="814" t="s">
        <v>517</v>
      </c>
      <c r="F11" s="492" t="s">
        <v>249</v>
      </c>
      <c r="G11" s="491">
        <v>60000</v>
      </c>
      <c r="H11" s="493">
        <v>70000</v>
      </c>
      <c r="I11" s="493">
        <v>70000</v>
      </c>
    </row>
    <row r="12" spans="1:9" s="130" customFormat="1" ht="1.5" customHeight="1" thickBot="1">
      <c r="A12" s="811"/>
      <c r="B12" s="813"/>
      <c r="C12" s="815"/>
      <c r="D12" s="815"/>
      <c r="E12" s="815"/>
      <c r="F12" s="301"/>
      <c r="G12" s="494"/>
      <c r="H12" s="325"/>
      <c r="I12" s="325"/>
    </row>
    <row r="13" spans="1:9" s="130" customFormat="1" ht="9" customHeight="1">
      <c r="A13" s="800"/>
      <c r="B13" s="801"/>
      <c r="C13" s="801"/>
      <c r="D13" s="801"/>
      <c r="E13" s="801"/>
      <c r="F13" s="802"/>
      <c r="G13" s="302"/>
      <c r="H13" s="302"/>
      <c r="I13" s="302"/>
    </row>
    <row r="14" spans="1:9" s="130" customFormat="1" ht="14.25">
      <c r="A14" s="803" t="s">
        <v>282</v>
      </c>
      <c r="B14" s="804"/>
      <c r="C14" s="804"/>
      <c r="D14" s="804"/>
      <c r="E14" s="804"/>
      <c r="F14" s="805"/>
      <c r="G14" s="303">
        <v>60000</v>
      </c>
      <c r="H14" s="303">
        <v>70000</v>
      </c>
      <c r="I14" s="303">
        <v>70000</v>
      </c>
    </row>
    <row r="15" spans="1:9" s="130" customFormat="1" ht="6" customHeight="1" thickBot="1">
      <c r="A15" s="787"/>
      <c r="B15" s="788"/>
      <c r="C15" s="788"/>
      <c r="D15" s="788"/>
      <c r="E15" s="788"/>
      <c r="F15" s="789"/>
      <c r="G15" s="304"/>
      <c r="H15" s="304"/>
      <c r="I15" s="304"/>
    </row>
    <row r="16" spans="1:9" s="130" customFormat="1" thickBot="1">
      <c r="A16" s="790" t="s">
        <v>283</v>
      </c>
      <c r="B16" s="791"/>
      <c r="C16" s="791"/>
      <c r="D16" s="791"/>
      <c r="E16" s="791"/>
      <c r="F16" s="791"/>
      <c r="G16" s="791"/>
      <c r="H16" s="791"/>
      <c r="I16" s="792"/>
    </row>
    <row r="17" spans="1:9" s="130" customFormat="1" ht="14.25">
      <c r="A17" s="435"/>
      <c r="B17" s="816" t="s">
        <v>285</v>
      </c>
      <c r="C17" s="437"/>
      <c r="D17" s="321"/>
      <c r="E17" s="321"/>
      <c r="F17" s="442"/>
      <c r="G17" s="421"/>
      <c r="H17" s="417"/>
      <c r="I17" s="418"/>
    </row>
    <row r="18" spans="1:9" s="130" customFormat="1" ht="36.75" customHeight="1" thickBot="1">
      <c r="A18" s="777" t="s">
        <v>284</v>
      </c>
      <c r="B18" s="817"/>
      <c r="C18" s="434" t="s">
        <v>286</v>
      </c>
      <c r="D18" s="319" t="s">
        <v>287</v>
      </c>
      <c r="E18" s="319" t="s">
        <v>243</v>
      </c>
      <c r="F18" s="443" t="s">
        <v>100</v>
      </c>
      <c r="G18" s="324">
        <v>400000</v>
      </c>
      <c r="H18" s="419">
        <v>400000</v>
      </c>
      <c r="I18" s="420">
        <v>400000</v>
      </c>
    </row>
    <row r="19" spans="1:9" s="130" customFormat="1" ht="72.75" customHeight="1" thickBot="1">
      <c r="A19" s="777"/>
      <c r="B19" s="817"/>
      <c r="C19" s="316"/>
      <c r="D19" s="319" t="s">
        <v>287</v>
      </c>
      <c r="E19" s="319" t="s">
        <v>405</v>
      </c>
      <c r="F19" s="301" t="s">
        <v>395</v>
      </c>
      <c r="G19" s="320">
        <v>320000</v>
      </c>
      <c r="H19" s="416">
        <v>0</v>
      </c>
      <c r="I19" s="422">
        <v>0</v>
      </c>
    </row>
    <row r="20" spans="1:9" s="130" customFormat="1" ht="42" customHeight="1" thickBot="1">
      <c r="A20" s="436"/>
      <c r="B20" s="818"/>
      <c r="C20" s="319"/>
      <c r="D20" s="319" t="s">
        <v>287</v>
      </c>
      <c r="E20" s="319" t="s">
        <v>624</v>
      </c>
      <c r="F20" s="301" t="s">
        <v>462</v>
      </c>
      <c r="G20" s="320">
        <v>60000</v>
      </c>
      <c r="H20" s="416">
        <v>0</v>
      </c>
      <c r="I20" s="422">
        <v>0</v>
      </c>
    </row>
    <row r="21" spans="1:9" s="130" customFormat="1" ht="64.5" customHeight="1" thickBot="1">
      <c r="A21" s="733"/>
      <c r="B21" s="335"/>
      <c r="C21" s="335"/>
      <c r="D21" s="335" t="s">
        <v>287</v>
      </c>
      <c r="E21" s="335" t="s">
        <v>625</v>
      </c>
      <c r="F21" s="490" t="s">
        <v>576</v>
      </c>
      <c r="G21" s="352">
        <v>200000</v>
      </c>
      <c r="H21" s="734">
        <v>0</v>
      </c>
      <c r="I21" s="589">
        <v>0</v>
      </c>
    </row>
    <row r="22" spans="1:9" s="130" customFormat="1" ht="14.25">
      <c r="A22" s="806"/>
      <c r="B22" s="807"/>
      <c r="C22" s="807"/>
      <c r="D22" s="807"/>
      <c r="E22" s="807"/>
      <c r="F22" s="808"/>
      <c r="G22" s="444"/>
      <c r="H22" s="433"/>
      <c r="I22" s="439"/>
    </row>
    <row r="23" spans="1:9" s="130" customFormat="1" thickBot="1">
      <c r="A23" s="793" t="s">
        <v>288</v>
      </c>
      <c r="B23" s="794"/>
      <c r="C23" s="794"/>
      <c r="D23" s="794"/>
      <c r="E23" s="794"/>
      <c r="F23" s="795"/>
      <c r="G23" s="445">
        <f>G18+G19+G20+G21</f>
        <v>980000</v>
      </c>
      <c r="H23" s="440">
        <f>H18+H19+H20+H21</f>
        <v>400000</v>
      </c>
      <c r="I23" s="441">
        <f>I18+I19+I20+I21</f>
        <v>400000</v>
      </c>
    </row>
    <row r="24" spans="1:9" s="130" customFormat="1" ht="15.75" customHeight="1" thickBot="1">
      <c r="A24" s="793" t="s">
        <v>289</v>
      </c>
      <c r="B24" s="794"/>
      <c r="C24" s="794"/>
      <c r="D24" s="794"/>
      <c r="E24" s="794"/>
      <c r="F24" s="796"/>
      <c r="G24" s="307">
        <f>G14+G23</f>
        <v>1040000</v>
      </c>
      <c r="H24" s="307">
        <f>H14+H23</f>
        <v>470000</v>
      </c>
      <c r="I24" s="307">
        <f>I14+I23</f>
        <v>470000</v>
      </c>
    </row>
    <row r="25" spans="1:9" s="130" customFormat="1" ht="15.75" customHeight="1">
      <c r="A25" s="355"/>
      <c r="B25" s="355"/>
      <c r="C25" s="355"/>
      <c r="D25" s="355"/>
      <c r="E25" s="355"/>
      <c r="F25" s="355"/>
      <c r="G25" s="308"/>
      <c r="H25" s="308"/>
      <c r="I25" s="308"/>
    </row>
    <row r="26" spans="1:9" s="130" customFormat="1" thickBot="1">
      <c r="A26" s="309"/>
      <c r="B26" s="309"/>
      <c r="C26" s="309"/>
      <c r="D26" s="309"/>
      <c r="E26" s="309"/>
      <c r="F26" s="309"/>
      <c r="G26" s="310"/>
      <c r="H26" s="310"/>
      <c r="I26" s="310"/>
    </row>
    <row r="27" spans="1:9" s="130" customFormat="1" thickBot="1">
      <c r="A27" s="797" t="s">
        <v>290</v>
      </c>
      <c r="B27" s="798"/>
      <c r="C27" s="798"/>
      <c r="D27" s="798"/>
      <c r="E27" s="798"/>
      <c r="F27" s="798"/>
      <c r="G27" s="798"/>
      <c r="H27" s="798"/>
      <c r="I27" s="799"/>
    </row>
    <row r="28" spans="1:9" s="130" customFormat="1" ht="14.25">
      <c r="A28" s="311"/>
      <c r="B28" s="312"/>
      <c r="C28" s="312"/>
      <c r="D28" s="312"/>
      <c r="E28" s="312"/>
      <c r="F28" s="312"/>
      <c r="G28" s="299"/>
      <c r="H28" s="299"/>
      <c r="I28" s="299"/>
    </row>
    <row r="29" spans="1:9" s="296" customFormat="1" ht="36">
      <c r="A29" s="662" t="s">
        <v>276</v>
      </c>
      <c r="B29" s="585" t="s">
        <v>277</v>
      </c>
      <c r="C29" s="585" t="s">
        <v>278</v>
      </c>
      <c r="D29" s="585" t="s">
        <v>279</v>
      </c>
      <c r="E29" s="585" t="s">
        <v>280</v>
      </c>
      <c r="F29" s="585" t="s">
        <v>281</v>
      </c>
      <c r="G29" s="585" t="s">
        <v>571</v>
      </c>
      <c r="H29" s="585" t="s">
        <v>572</v>
      </c>
      <c r="I29" s="585" t="s">
        <v>573</v>
      </c>
    </row>
    <row r="30" spans="1:9" s="130" customFormat="1" thickBot="1">
      <c r="A30" s="313"/>
      <c r="B30" s="314"/>
      <c r="C30" s="314"/>
      <c r="D30" s="314"/>
      <c r="E30" s="314"/>
      <c r="F30" s="314"/>
      <c r="G30" s="315"/>
      <c r="H30" s="315"/>
      <c r="I30" s="315"/>
    </row>
    <row r="31" spans="1:9" s="130" customFormat="1" ht="84.75" thickBot="1">
      <c r="A31" s="305"/>
      <c r="B31" s="316" t="s">
        <v>292</v>
      </c>
      <c r="C31" s="317" t="s">
        <v>295</v>
      </c>
      <c r="D31" s="317" t="s">
        <v>297</v>
      </c>
      <c r="E31" s="317" t="s">
        <v>150</v>
      </c>
      <c r="F31" s="317" t="s">
        <v>149</v>
      </c>
      <c r="G31" s="318">
        <v>100000</v>
      </c>
      <c r="H31" s="318">
        <v>300000</v>
      </c>
      <c r="I31" s="318">
        <v>300000</v>
      </c>
    </row>
    <row r="32" spans="1:9" s="130" customFormat="1" ht="78" customHeight="1" thickBot="1">
      <c r="A32" s="730"/>
      <c r="B32" s="316" t="s">
        <v>292</v>
      </c>
      <c r="C32" s="317" t="s">
        <v>295</v>
      </c>
      <c r="D32" s="317" t="s">
        <v>297</v>
      </c>
      <c r="E32" s="735" t="s">
        <v>597</v>
      </c>
      <c r="F32" s="319" t="s">
        <v>590</v>
      </c>
      <c r="G32" s="320">
        <v>400000</v>
      </c>
      <c r="H32" s="320">
        <v>0</v>
      </c>
      <c r="I32" s="320">
        <v>0</v>
      </c>
    </row>
    <row r="33" spans="1:9" s="130" customFormat="1" ht="112.5" customHeight="1" thickBot="1">
      <c r="A33" s="305" t="s">
        <v>291</v>
      </c>
      <c r="B33" s="521" t="s">
        <v>527</v>
      </c>
      <c r="C33" s="298" t="s">
        <v>296</v>
      </c>
      <c r="D33" s="298" t="s">
        <v>250</v>
      </c>
      <c r="E33" s="298" t="s">
        <v>298</v>
      </c>
      <c r="F33" s="319" t="s">
        <v>152</v>
      </c>
      <c r="G33" s="320">
        <v>2000000</v>
      </c>
      <c r="H33" s="320">
        <v>6000000</v>
      </c>
      <c r="I33" s="320">
        <f>G33+H33</f>
        <v>8000000</v>
      </c>
    </row>
    <row r="34" spans="1:9" s="130" customFormat="1" ht="12.75" customHeight="1">
      <c r="A34" s="305"/>
      <c r="B34" s="731"/>
      <c r="C34" s="321"/>
      <c r="D34" s="321"/>
      <c r="E34" s="321"/>
      <c r="F34" s="741"/>
      <c r="G34" s="322"/>
      <c r="H34" s="322"/>
      <c r="I34" s="323"/>
    </row>
    <row r="35" spans="1:9" s="130" customFormat="1" ht="56.25" customHeight="1" thickBot="1">
      <c r="A35" s="305"/>
      <c r="B35" s="732" t="s">
        <v>293</v>
      </c>
      <c r="C35" s="319" t="s">
        <v>296</v>
      </c>
      <c r="D35" s="319" t="s">
        <v>250</v>
      </c>
      <c r="E35" s="319" t="s">
        <v>251</v>
      </c>
      <c r="F35" s="301" t="s">
        <v>154</v>
      </c>
      <c r="G35" s="300">
        <v>950000</v>
      </c>
      <c r="H35" s="300">
        <v>650000</v>
      </c>
      <c r="I35" s="334">
        <v>650000</v>
      </c>
    </row>
    <row r="36" spans="1:9" s="130" customFormat="1" ht="60" customHeight="1" thickBot="1">
      <c r="A36" s="305"/>
      <c r="B36" s="316" t="s">
        <v>294</v>
      </c>
      <c r="C36" s="317" t="s">
        <v>296</v>
      </c>
      <c r="D36" s="317" t="s">
        <v>250</v>
      </c>
      <c r="E36" s="317" t="s">
        <v>299</v>
      </c>
      <c r="F36" s="735" t="s">
        <v>156</v>
      </c>
      <c r="G36" s="352">
        <v>1480000</v>
      </c>
      <c r="H36" s="740">
        <v>0</v>
      </c>
      <c r="I36" s="588">
        <v>0</v>
      </c>
    </row>
    <row r="37" spans="1:9" s="130" customFormat="1" ht="14.25" hidden="1">
      <c r="A37" s="413"/>
      <c r="B37" s="336"/>
      <c r="C37" s="336"/>
      <c r="D37" s="336"/>
      <c r="E37" s="336"/>
      <c r="F37" s="336"/>
      <c r="G37" s="736"/>
      <c r="H37" s="737"/>
      <c r="I37" s="738"/>
    </row>
    <row r="38" spans="1:9" s="130" customFormat="1" ht="60.75" thickBot="1">
      <c r="A38" s="414"/>
      <c r="B38" s="337" t="s">
        <v>294</v>
      </c>
      <c r="C38" s="337" t="s">
        <v>296</v>
      </c>
      <c r="D38" s="337" t="s">
        <v>250</v>
      </c>
      <c r="E38" s="337" t="s">
        <v>402</v>
      </c>
      <c r="F38" s="337" t="s">
        <v>390</v>
      </c>
      <c r="G38" s="415">
        <v>150000</v>
      </c>
      <c r="H38" s="416">
        <v>1500000</v>
      </c>
      <c r="I38" s="420">
        <v>0</v>
      </c>
    </row>
    <row r="39" spans="1:9" s="130" customFormat="1" ht="14.25" customHeight="1" thickBot="1">
      <c r="A39" s="784" t="s">
        <v>300</v>
      </c>
      <c r="B39" s="785"/>
      <c r="C39" s="785"/>
      <c r="D39" s="785"/>
      <c r="E39" s="785"/>
      <c r="F39" s="786"/>
      <c r="G39" s="522">
        <f>G31+G32+G33+G35+G36+G38</f>
        <v>5080000</v>
      </c>
      <c r="H39" s="522">
        <f>H31+H32+H33+H35+H36+H38</f>
        <v>8450000</v>
      </c>
      <c r="I39" s="522">
        <f>I31+I32+I33+I35+I36+I38</f>
        <v>8950000</v>
      </c>
    </row>
    <row r="40" spans="1:9" s="130" customFormat="1" hidden="1" thickBot="1">
      <c r="A40" s="787"/>
      <c r="B40" s="788"/>
      <c r="C40" s="788"/>
      <c r="D40" s="788"/>
      <c r="E40" s="788"/>
      <c r="F40" s="789"/>
      <c r="G40" s="325"/>
      <c r="H40" s="325"/>
      <c r="I40" s="325"/>
    </row>
    <row r="41" spans="1:9" s="130" customFormat="1" ht="14.25">
      <c r="A41" s="326"/>
      <c r="B41" s="326"/>
      <c r="C41" s="326"/>
      <c r="D41" s="326"/>
      <c r="E41" s="326"/>
      <c r="F41" s="326"/>
      <c r="G41" s="327"/>
      <c r="H41" s="327"/>
      <c r="I41" s="327"/>
    </row>
    <row r="42" spans="1:9" s="295" customFormat="1" hidden="1" thickBot="1">
      <c r="A42" s="328"/>
      <c r="B42" s="328"/>
      <c r="C42" s="328"/>
      <c r="D42" s="328"/>
      <c r="E42" s="328"/>
      <c r="F42" s="328"/>
      <c r="G42" s="329"/>
      <c r="H42" s="329"/>
      <c r="I42" s="329"/>
    </row>
    <row r="43" spans="1:9" s="130" customFormat="1" thickBot="1">
      <c r="A43" s="790" t="s">
        <v>301</v>
      </c>
      <c r="B43" s="791"/>
      <c r="C43" s="791"/>
      <c r="D43" s="791"/>
      <c r="E43" s="791"/>
      <c r="F43" s="791"/>
      <c r="G43" s="791"/>
      <c r="H43" s="791"/>
      <c r="I43" s="792"/>
    </row>
    <row r="44" spans="1:9" s="130" customFormat="1" thickBot="1">
      <c r="A44" s="525"/>
      <c r="B44" s="321"/>
      <c r="C44" s="321"/>
      <c r="D44" s="321"/>
      <c r="E44" s="321"/>
      <c r="F44" s="321"/>
      <c r="G44" s="586" t="s">
        <v>571</v>
      </c>
      <c r="H44" s="586" t="s">
        <v>572</v>
      </c>
      <c r="I44" s="587" t="s">
        <v>573</v>
      </c>
    </row>
    <row r="45" spans="1:9" s="130" customFormat="1" ht="112.5" customHeight="1" thickBot="1">
      <c r="A45" s="330" t="s">
        <v>302</v>
      </c>
      <c r="B45" s="316" t="s">
        <v>307</v>
      </c>
      <c r="C45" s="317" t="s">
        <v>627</v>
      </c>
      <c r="D45" s="317" t="s">
        <v>343</v>
      </c>
      <c r="E45" s="317" t="s">
        <v>595</v>
      </c>
      <c r="F45" s="317" t="s">
        <v>594</v>
      </c>
      <c r="G45" s="318">
        <v>1000000</v>
      </c>
      <c r="H45" s="318">
        <v>0</v>
      </c>
      <c r="I45" s="588">
        <v>0</v>
      </c>
    </row>
    <row r="46" spans="1:9" s="130" customFormat="1" ht="64.5" customHeight="1" thickBot="1">
      <c r="A46" s="306"/>
      <c r="B46" s="316"/>
      <c r="C46" s="317" t="s">
        <v>628</v>
      </c>
      <c r="D46" s="317" t="s">
        <v>343</v>
      </c>
      <c r="E46" s="317" t="s">
        <v>628</v>
      </c>
      <c r="F46" s="317" t="s">
        <v>185</v>
      </c>
      <c r="G46" s="318">
        <v>1500000</v>
      </c>
      <c r="H46" s="318">
        <v>200000</v>
      </c>
      <c r="I46" s="588">
        <v>0</v>
      </c>
    </row>
    <row r="47" spans="1:9" s="130" customFormat="1" ht="64.5" customHeight="1" thickBot="1">
      <c r="A47" s="306"/>
      <c r="B47" s="316"/>
      <c r="C47" s="317"/>
      <c r="D47" s="317" t="s">
        <v>343</v>
      </c>
      <c r="E47" s="317" t="s">
        <v>629</v>
      </c>
      <c r="F47" s="317" t="s">
        <v>188</v>
      </c>
      <c r="G47" s="318">
        <v>4000000</v>
      </c>
      <c r="H47" s="318">
        <v>0</v>
      </c>
      <c r="I47" s="588">
        <v>0</v>
      </c>
    </row>
    <row r="48" spans="1:9" s="130" customFormat="1" ht="64.5" customHeight="1" thickBot="1">
      <c r="A48" s="306"/>
      <c r="B48" s="316"/>
      <c r="C48" s="317"/>
      <c r="D48" s="317" t="s">
        <v>343</v>
      </c>
      <c r="E48" s="317" t="s">
        <v>630</v>
      </c>
      <c r="F48" s="317" t="s">
        <v>539</v>
      </c>
      <c r="G48" s="318">
        <v>500000</v>
      </c>
      <c r="H48" s="318">
        <v>0</v>
      </c>
      <c r="I48" s="588">
        <v>0</v>
      </c>
    </row>
    <row r="49" spans="1:14" s="130" customFormat="1" ht="14.25">
      <c r="A49" s="306" t="s">
        <v>303</v>
      </c>
      <c r="B49" s="742"/>
      <c r="C49" s="742"/>
      <c r="D49" s="742"/>
      <c r="E49" s="742"/>
      <c r="F49" s="742"/>
      <c r="G49" s="743"/>
      <c r="H49" s="743"/>
      <c r="I49" s="744"/>
    </row>
    <row r="50" spans="1:14" s="130" customFormat="1" ht="84.75" thickBot="1">
      <c r="A50" s="306" t="s">
        <v>304</v>
      </c>
      <c r="B50" s="526" t="s">
        <v>528</v>
      </c>
      <c r="C50" s="319" t="s">
        <v>332</v>
      </c>
      <c r="D50" s="319" t="s">
        <v>324</v>
      </c>
      <c r="E50" s="319" t="s">
        <v>327</v>
      </c>
      <c r="F50" s="319" t="s">
        <v>179</v>
      </c>
      <c r="G50" s="320">
        <v>300000</v>
      </c>
      <c r="H50" s="320">
        <v>200000</v>
      </c>
      <c r="I50" s="324">
        <v>300000</v>
      </c>
    </row>
    <row r="51" spans="1:14" s="130" customFormat="1" ht="53.25" customHeight="1" thickBot="1">
      <c r="A51" s="331"/>
      <c r="B51" s="335" t="s">
        <v>406</v>
      </c>
      <c r="C51" s="319" t="s">
        <v>316</v>
      </c>
      <c r="D51" s="319" t="s">
        <v>324</v>
      </c>
      <c r="E51" s="319" t="s">
        <v>254</v>
      </c>
      <c r="F51" s="319" t="s">
        <v>270</v>
      </c>
      <c r="G51" s="320">
        <v>200000</v>
      </c>
      <c r="H51" s="320">
        <v>1500000</v>
      </c>
      <c r="I51" s="422">
        <v>2000000</v>
      </c>
    </row>
    <row r="52" spans="1:14" s="130" customFormat="1" ht="60.75" customHeight="1" thickBot="1">
      <c r="A52" s="331"/>
      <c r="B52" s="335"/>
      <c r="C52" s="335"/>
      <c r="D52" s="335" t="s">
        <v>324</v>
      </c>
      <c r="E52" s="335" t="s">
        <v>631</v>
      </c>
      <c r="F52" s="335" t="s">
        <v>591</v>
      </c>
      <c r="G52" s="352">
        <v>200000</v>
      </c>
      <c r="H52" s="349">
        <v>0</v>
      </c>
      <c r="I52" s="588">
        <v>0</v>
      </c>
    </row>
    <row r="53" spans="1:14" s="130" customFormat="1" ht="48">
      <c r="A53" s="306"/>
      <c r="B53" s="527" t="s">
        <v>308</v>
      </c>
      <c r="C53" s="527" t="s">
        <v>317</v>
      </c>
      <c r="D53" s="527" t="s">
        <v>324</v>
      </c>
      <c r="E53" s="527" t="s">
        <v>183</v>
      </c>
      <c r="F53" s="527" t="s">
        <v>182</v>
      </c>
      <c r="G53" s="345">
        <v>250000</v>
      </c>
      <c r="H53" s="345">
        <v>200000</v>
      </c>
      <c r="I53" s="343">
        <v>200000</v>
      </c>
    </row>
    <row r="54" spans="1:14" s="130" customFormat="1" thickBot="1">
      <c r="A54" s="306"/>
      <c r="B54" s="340"/>
      <c r="C54" s="346"/>
      <c r="D54" s="527"/>
      <c r="E54" s="527"/>
      <c r="F54" s="527"/>
      <c r="G54" s="346"/>
      <c r="H54" s="346"/>
      <c r="I54" s="348"/>
    </row>
    <row r="55" spans="1:14" s="130" customFormat="1" ht="73.5" customHeight="1" thickBot="1">
      <c r="A55" s="306"/>
      <c r="B55" s="533" t="s">
        <v>309</v>
      </c>
      <c r="C55" s="533" t="s">
        <v>318</v>
      </c>
      <c r="D55" s="533" t="s">
        <v>324</v>
      </c>
      <c r="E55" s="533" t="s">
        <v>331</v>
      </c>
      <c r="F55" s="533" t="s">
        <v>255</v>
      </c>
      <c r="G55" s="739">
        <v>200000</v>
      </c>
      <c r="H55" s="739">
        <v>2000000</v>
      </c>
      <c r="I55" s="352">
        <v>3000000</v>
      </c>
    </row>
    <row r="56" spans="1:14" s="130" customFormat="1" ht="48.75" thickBot="1">
      <c r="A56" s="306"/>
      <c r="B56" s="335" t="s">
        <v>632</v>
      </c>
      <c r="C56" s="335" t="s">
        <v>633</v>
      </c>
      <c r="D56" s="335" t="s">
        <v>324</v>
      </c>
      <c r="E56" s="335" t="s">
        <v>593</v>
      </c>
      <c r="F56" s="335" t="s">
        <v>271</v>
      </c>
      <c r="G56" s="352">
        <v>200000</v>
      </c>
      <c r="H56" s="352">
        <v>0</v>
      </c>
      <c r="I56" s="324">
        <v>0</v>
      </c>
    </row>
    <row r="57" spans="1:14" s="130" customFormat="1" ht="48.75" thickBot="1">
      <c r="A57" s="306"/>
      <c r="B57" s="338" t="s">
        <v>632</v>
      </c>
      <c r="C57" s="319" t="s">
        <v>633</v>
      </c>
      <c r="D57" s="319" t="s">
        <v>324</v>
      </c>
      <c r="E57" s="319" t="s">
        <v>596</v>
      </c>
      <c r="F57" s="319" t="s">
        <v>339</v>
      </c>
      <c r="G57" s="320">
        <v>200000</v>
      </c>
      <c r="H57" s="320">
        <v>1000000</v>
      </c>
      <c r="I57" s="422">
        <v>0</v>
      </c>
    </row>
    <row r="58" spans="1:14" s="130" customFormat="1" ht="60.75" thickBot="1">
      <c r="A58" s="306"/>
      <c r="B58" s="335" t="s">
        <v>311</v>
      </c>
      <c r="C58" s="319" t="s">
        <v>319</v>
      </c>
      <c r="D58" s="319" t="s">
        <v>324</v>
      </c>
      <c r="E58" s="319" t="s">
        <v>403</v>
      </c>
      <c r="F58" s="319" t="s">
        <v>187</v>
      </c>
      <c r="G58" s="320">
        <v>400000</v>
      </c>
      <c r="H58" s="416">
        <v>0</v>
      </c>
      <c r="I58" s="422">
        <v>0</v>
      </c>
    </row>
    <row r="59" spans="1:14" s="130" customFormat="1" ht="53.25" customHeight="1" thickBot="1">
      <c r="A59" s="535"/>
      <c r="B59" s="335" t="s">
        <v>543</v>
      </c>
      <c r="C59" s="335" t="s">
        <v>332</v>
      </c>
      <c r="D59" s="335" t="s">
        <v>407</v>
      </c>
      <c r="E59" s="335" t="s">
        <v>408</v>
      </c>
      <c r="F59" s="335" t="s">
        <v>189</v>
      </c>
      <c r="G59" s="352">
        <v>4000000</v>
      </c>
      <c r="H59" s="352">
        <v>2000000</v>
      </c>
      <c r="I59" s="588">
        <v>0</v>
      </c>
    </row>
    <row r="60" spans="1:14" s="130" customFormat="1" ht="53.25" customHeight="1" thickBot="1">
      <c r="A60" s="535"/>
      <c r="B60" s="335"/>
      <c r="C60" s="335"/>
      <c r="D60" s="335"/>
      <c r="E60" s="335" t="s">
        <v>533</v>
      </c>
      <c r="F60" s="335" t="s">
        <v>549</v>
      </c>
      <c r="G60" s="352">
        <v>150000</v>
      </c>
      <c r="H60" s="352">
        <v>1000000</v>
      </c>
      <c r="I60" s="588">
        <v>0</v>
      </c>
    </row>
    <row r="61" spans="1:14" s="130" customFormat="1" ht="72.75" thickBot="1">
      <c r="A61" s="330"/>
      <c r="B61" s="335" t="s">
        <v>310</v>
      </c>
      <c r="C61" s="335" t="s">
        <v>544</v>
      </c>
      <c r="D61" s="335" t="s">
        <v>407</v>
      </c>
      <c r="E61" s="335" t="s">
        <v>534</v>
      </c>
      <c r="F61" s="335" t="s">
        <v>550</v>
      </c>
      <c r="G61" s="352">
        <v>0</v>
      </c>
      <c r="H61" s="352">
        <v>0</v>
      </c>
      <c r="I61" s="588">
        <f>G61+H61</f>
        <v>0</v>
      </c>
    </row>
    <row r="62" spans="1:14" s="130" customFormat="1" thickBot="1">
      <c r="A62" s="532"/>
      <c r="B62" s="533"/>
      <c r="C62" s="496"/>
      <c r="D62" s="496"/>
      <c r="E62" s="496"/>
      <c r="F62" s="496"/>
      <c r="G62" s="534"/>
      <c r="H62" s="534"/>
      <c r="I62" s="358"/>
    </row>
    <row r="63" spans="1:14" s="130" customFormat="1" ht="87" customHeight="1" thickBot="1">
      <c r="A63" s="423"/>
      <c r="B63" s="316" t="s">
        <v>312</v>
      </c>
      <c r="C63" s="317" t="s">
        <v>332</v>
      </c>
      <c r="D63" s="317" t="s">
        <v>325</v>
      </c>
      <c r="E63" s="317" t="s">
        <v>266</v>
      </c>
      <c r="F63" s="317" t="s">
        <v>194</v>
      </c>
      <c r="G63" s="318">
        <v>6100000</v>
      </c>
      <c r="H63" s="318">
        <v>7000000</v>
      </c>
      <c r="I63" s="349">
        <v>8000000</v>
      </c>
      <c r="N63" s="295"/>
    </row>
    <row r="64" spans="1:14" s="130" customFormat="1" ht="11.25" customHeight="1" thickBot="1">
      <c r="A64" s="475" t="s">
        <v>305</v>
      </c>
      <c r="B64" s="336"/>
      <c r="C64" s="344"/>
      <c r="D64" s="344"/>
      <c r="E64" s="339"/>
      <c r="F64" s="339"/>
      <c r="G64" s="344"/>
      <c r="H64" s="344"/>
      <c r="I64" s="342"/>
      <c r="N64" s="295"/>
    </row>
    <row r="65" spans="1:9" s="130" customFormat="1" ht="90.75" customHeight="1" thickBot="1">
      <c r="A65" s="523" t="s">
        <v>306</v>
      </c>
      <c r="B65" s="335" t="s">
        <v>313</v>
      </c>
      <c r="C65" s="533" t="s">
        <v>320</v>
      </c>
      <c r="D65" s="533" t="s">
        <v>324</v>
      </c>
      <c r="E65" s="533" t="s">
        <v>252</v>
      </c>
      <c r="F65" s="533" t="s">
        <v>174</v>
      </c>
      <c r="G65" s="739">
        <v>1000000</v>
      </c>
      <c r="H65" s="739">
        <v>7000000</v>
      </c>
      <c r="I65" s="352">
        <v>0</v>
      </c>
    </row>
    <row r="66" spans="1:9" s="130" customFormat="1" ht="52.5" customHeight="1" thickBot="1">
      <c r="A66" s="306"/>
      <c r="B66" s="319" t="s">
        <v>314</v>
      </c>
      <c r="C66" s="319" t="s">
        <v>321</v>
      </c>
      <c r="D66" s="333" t="s">
        <v>324</v>
      </c>
      <c r="E66" s="319" t="s">
        <v>253</v>
      </c>
      <c r="F66" s="319" t="s">
        <v>176</v>
      </c>
      <c r="G66" s="320">
        <v>2700000</v>
      </c>
      <c r="H66" s="320">
        <v>3000000</v>
      </c>
      <c r="I66" s="324">
        <v>3000000</v>
      </c>
    </row>
    <row r="67" spans="1:9" s="130" customFormat="1" ht="11.25" hidden="1" customHeight="1">
      <c r="A67" s="306"/>
      <c r="B67" s="336"/>
      <c r="C67" s="336"/>
      <c r="D67" s="473"/>
      <c r="E67" s="336"/>
      <c r="F67" s="336"/>
      <c r="G67" s="341"/>
      <c r="H67" s="341"/>
      <c r="I67" s="341"/>
    </row>
    <row r="68" spans="1:9" s="130" customFormat="1" ht="62.25" customHeight="1" thickBot="1">
      <c r="A68" s="331"/>
      <c r="B68" s="335" t="str">
        <f>B65</f>
        <v xml:space="preserve">Poboljšanje poslovne infrastrukture i potpora poduzetnicima </v>
      </c>
      <c r="C68" s="337" t="s">
        <v>332</v>
      </c>
      <c r="D68" s="474" t="str">
        <f>D66</f>
        <v>Razvitak gospodarstva i izgradnja kap.objekata</v>
      </c>
      <c r="E68" s="337" t="s">
        <v>466</v>
      </c>
      <c r="F68" s="337" t="s">
        <v>548</v>
      </c>
      <c r="G68" s="347">
        <v>150000</v>
      </c>
      <c r="H68" s="347">
        <v>1000000</v>
      </c>
      <c r="I68" s="347">
        <v>0</v>
      </c>
    </row>
    <row r="69" spans="1:9" s="130" customFormat="1" ht="21" customHeight="1" thickBot="1">
      <c r="A69" s="446"/>
      <c r="B69" s="496"/>
      <c r="C69" s="496"/>
      <c r="D69" s="536"/>
      <c r="E69" s="496"/>
      <c r="F69" s="496"/>
      <c r="G69" s="534"/>
      <c r="H69" s="534"/>
      <c r="I69" s="534"/>
    </row>
    <row r="70" spans="1:9" s="130" customFormat="1" ht="14.25">
      <c r="A70" s="306"/>
      <c r="B70" s="338"/>
      <c r="C70" s="348"/>
      <c r="D70" s="338"/>
      <c r="E70" s="338"/>
      <c r="F70" s="353"/>
      <c r="G70" s="343"/>
      <c r="H70" s="343"/>
      <c r="I70" s="348"/>
    </row>
    <row r="71" spans="1:9" s="130" customFormat="1" ht="66.75" customHeight="1" thickBot="1">
      <c r="A71" s="306"/>
      <c r="B71" s="337" t="s">
        <v>404</v>
      </c>
      <c r="C71" s="337" t="s">
        <v>322</v>
      </c>
      <c r="D71" s="337" t="s">
        <v>326</v>
      </c>
      <c r="E71" s="337" t="s">
        <v>522</v>
      </c>
      <c r="F71" s="337" t="s">
        <v>173</v>
      </c>
      <c r="G71" s="347">
        <v>500000</v>
      </c>
      <c r="H71" s="347">
        <v>0</v>
      </c>
      <c r="I71" s="347">
        <v>0</v>
      </c>
    </row>
    <row r="72" spans="1:9" s="130" customFormat="1" ht="66.75" customHeight="1" thickBot="1">
      <c r="A72" s="306"/>
      <c r="B72" s="337" t="s">
        <v>315</v>
      </c>
      <c r="C72" s="337" t="s">
        <v>323</v>
      </c>
      <c r="D72" s="337" t="s">
        <v>418</v>
      </c>
      <c r="E72" s="332" t="s">
        <v>446</v>
      </c>
      <c r="F72" s="337" t="s">
        <v>374</v>
      </c>
      <c r="G72" s="347">
        <v>24000</v>
      </c>
      <c r="H72" s="354">
        <v>0</v>
      </c>
      <c r="I72" s="347">
        <v>0</v>
      </c>
    </row>
    <row r="73" spans="1:9" s="130" customFormat="1" ht="78.75" customHeight="1" thickBot="1">
      <c r="A73" s="306" t="s">
        <v>447</v>
      </c>
      <c r="B73" s="336" t="s">
        <v>411</v>
      </c>
      <c r="C73" s="336" t="s">
        <v>323</v>
      </c>
      <c r="D73" s="336" t="s">
        <v>419</v>
      </c>
      <c r="E73" s="336" t="s">
        <v>448</v>
      </c>
      <c r="F73" s="336" t="s">
        <v>375</v>
      </c>
      <c r="G73" s="341">
        <v>2000000</v>
      </c>
      <c r="H73" s="341">
        <v>0</v>
      </c>
      <c r="I73" s="323">
        <v>0</v>
      </c>
    </row>
    <row r="74" spans="1:9" s="130" customFormat="1" ht="72.75" thickBot="1">
      <c r="A74" s="306"/>
      <c r="B74" s="335" t="s">
        <v>412</v>
      </c>
      <c r="C74" s="336" t="s">
        <v>421</v>
      </c>
      <c r="D74" s="336" t="s">
        <v>418</v>
      </c>
      <c r="E74" s="336" t="s">
        <v>449</v>
      </c>
      <c r="F74" s="336" t="s">
        <v>376</v>
      </c>
      <c r="G74" s="341">
        <v>2000000</v>
      </c>
      <c r="H74" s="341">
        <v>0</v>
      </c>
      <c r="I74" s="323">
        <v>0</v>
      </c>
    </row>
    <row r="75" spans="1:9" s="130" customFormat="1" ht="52.5" customHeight="1" thickBot="1">
      <c r="A75" s="306"/>
      <c r="B75" s="335" t="s">
        <v>412</v>
      </c>
      <c r="C75" s="336" t="s">
        <v>421</v>
      </c>
      <c r="D75" s="336" t="s">
        <v>418</v>
      </c>
      <c r="E75" s="336" t="s">
        <v>554</v>
      </c>
      <c r="F75" s="336" t="s">
        <v>377</v>
      </c>
      <c r="G75" s="341">
        <v>438000</v>
      </c>
      <c r="H75" s="341">
        <v>0</v>
      </c>
      <c r="I75" s="323">
        <v>0</v>
      </c>
    </row>
    <row r="76" spans="1:9" s="130" customFormat="1" ht="50.25" customHeight="1" thickBot="1">
      <c r="A76" s="306"/>
      <c r="B76" s="335" t="s">
        <v>412</v>
      </c>
      <c r="C76" s="336" t="s">
        <v>421</v>
      </c>
      <c r="D76" s="336" t="s">
        <v>418</v>
      </c>
      <c r="E76" s="336" t="s">
        <v>450</v>
      </c>
      <c r="F76" s="336" t="s">
        <v>378</v>
      </c>
      <c r="G76" s="341">
        <v>0</v>
      </c>
      <c r="H76" s="341">
        <v>0</v>
      </c>
      <c r="I76" s="323">
        <f t="shared" ref="I76:I81" si="0">G76+H76</f>
        <v>0</v>
      </c>
    </row>
    <row r="77" spans="1:9" s="130" customFormat="1" ht="50.25" customHeight="1" thickBot="1">
      <c r="A77" s="306"/>
      <c r="B77" s="335" t="s">
        <v>411</v>
      </c>
      <c r="C77" s="335" t="s">
        <v>409</v>
      </c>
      <c r="D77" s="335" t="s">
        <v>418</v>
      </c>
      <c r="E77" s="335" t="s">
        <v>410</v>
      </c>
      <c r="F77" s="335" t="s">
        <v>435</v>
      </c>
      <c r="G77" s="352">
        <v>30000000</v>
      </c>
      <c r="H77" s="352">
        <v>0</v>
      </c>
      <c r="I77" s="349">
        <v>0</v>
      </c>
    </row>
    <row r="78" spans="1:9" s="130" customFormat="1" ht="50.25" customHeight="1" thickBot="1">
      <c r="A78" s="306"/>
      <c r="B78" s="335" t="s">
        <v>411</v>
      </c>
      <c r="C78" s="336" t="s">
        <v>409</v>
      </c>
      <c r="D78" s="336" t="s">
        <v>418</v>
      </c>
      <c r="E78" s="336" t="s">
        <v>451</v>
      </c>
      <c r="F78" s="336" t="s">
        <v>438</v>
      </c>
      <c r="G78" s="341">
        <v>750000</v>
      </c>
      <c r="H78" s="341">
        <v>0</v>
      </c>
      <c r="I78" s="323">
        <v>0</v>
      </c>
    </row>
    <row r="79" spans="1:9" s="130" customFormat="1" ht="63" customHeight="1" thickBot="1">
      <c r="A79" s="535"/>
      <c r="B79" s="336" t="s">
        <v>411</v>
      </c>
      <c r="C79" s="336" t="s">
        <v>409</v>
      </c>
      <c r="D79" s="336" t="s">
        <v>418</v>
      </c>
      <c r="E79" s="336" t="s">
        <v>518</v>
      </c>
      <c r="F79" s="336" t="s">
        <v>475</v>
      </c>
      <c r="G79" s="341">
        <v>2090000</v>
      </c>
      <c r="H79" s="341">
        <v>0</v>
      </c>
      <c r="I79" s="323">
        <v>0</v>
      </c>
    </row>
    <row r="80" spans="1:9" s="130" customFormat="1" ht="61.5" customHeight="1" thickBot="1">
      <c r="A80" s="535"/>
      <c r="B80" s="336" t="s">
        <v>411</v>
      </c>
      <c r="C80" s="336" t="s">
        <v>409</v>
      </c>
      <c r="D80" s="336" t="s">
        <v>418</v>
      </c>
      <c r="E80" s="336" t="s">
        <v>494</v>
      </c>
      <c r="F80" s="336" t="s">
        <v>485</v>
      </c>
      <c r="G80" s="341">
        <v>485000</v>
      </c>
      <c r="H80" s="341">
        <v>0</v>
      </c>
      <c r="I80" s="341">
        <v>0</v>
      </c>
    </row>
    <row r="81" spans="1:9" s="130" customFormat="1" ht="62.25" customHeight="1" thickBot="1">
      <c r="A81" s="330"/>
      <c r="B81" s="335" t="s">
        <v>411</v>
      </c>
      <c r="C81" s="335" t="s">
        <v>409</v>
      </c>
      <c r="D81" s="335" t="s">
        <v>418</v>
      </c>
      <c r="E81" s="496" t="s">
        <v>519</v>
      </c>
      <c r="F81" s="335" t="s">
        <v>486</v>
      </c>
      <c r="G81" s="352">
        <v>290000</v>
      </c>
      <c r="H81" s="352">
        <v>0</v>
      </c>
      <c r="I81" s="349">
        <f t="shared" si="0"/>
        <v>290000</v>
      </c>
    </row>
    <row r="82" spans="1:9" s="130" customFormat="1" ht="15" customHeight="1" thickBot="1">
      <c r="A82" s="784" t="s">
        <v>328</v>
      </c>
      <c r="B82" s="785"/>
      <c r="C82" s="785"/>
      <c r="D82" s="785"/>
      <c r="E82" s="785"/>
      <c r="F82" s="821"/>
      <c r="G82" s="445">
        <f>G45+G46+G47+G48+G50+G51+G52+G53+G55+G56+G57+G58+G59+G60+G61+G63+G65+G66+G68+G71+G72+G73+G74+G75+G76+G77+G78+G79+G80+G81</f>
        <v>61627000</v>
      </c>
      <c r="H82" s="445">
        <f>H45+H46+H47+H48+H50+H51+H52+H53+H55+H56+H57+H58+H59+H60+H61+H63+H65+H66+H68+H71+H72+H73+H74+H75+H76+H77+H78+H79+H80+H81</f>
        <v>26100000</v>
      </c>
      <c r="I82" s="495">
        <f>I45+I46+I47+I48+I50+I51+I52+I53+I55+I56+I57+I58+I59+I60+I61+I63+I65+I66+I68+I71+I72+I73+I74+I75+I76+I77+I78+I79+I80+I81</f>
        <v>16790000</v>
      </c>
    </row>
    <row r="83" spans="1:9" s="130" customFormat="1" ht="15" customHeight="1" thickBot="1">
      <c r="A83" s="784" t="s">
        <v>329</v>
      </c>
      <c r="B83" s="785"/>
      <c r="C83" s="785"/>
      <c r="D83" s="785"/>
      <c r="E83" s="785"/>
      <c r="F83" s="821"/>
      <c r="G83" s="476">
        <f>G39+G82</f>
        <v>66707000</v>
      </c>
      <c r="H83" s="476">
        <f>H39+H82</f>
        <v>34550000</v>
      </c>
      <c r="I83" s="477">
        <f>I82+I39</f>
        <v>25740000</v>
      </c>
    </row>
    <row r="84" spans="1:9" s="130" customFormat="1" ht="15" customHeight="1" thickBot="1">
      <c r="A84" s="784" t="s">
        <v>420</v>
      </c>
      <c r="B84" s="785"/>
      <c r="C84" s="785"/>
      <c r="D84" s="785"/>
      <c r="E84" s="785"/>
      <c r="F84" s="786"/>
      <c r="G84" s="350">
        <f>G83+G24</f>
        <v>67747000</v>
      </c>
      <c r="H84" s="351">
        <f>H83+H24</f>
        <v>35020000</v>
      </c>
      <c r="I84" s="351">
        <f>I83+I24</f>
        <v>26210000</v>
      </c>
    </row>
    <row r="85" spans="1:9" s="130" customFormat="1" ht="14.25">
      <c r="A85" s="438"/>
      <c r="B85" s="327"/>
      <c r="C85" s="327"/>
      <c r="D85" s="327"/>
      <c r="E85" s="327"/>
      <c r="F85" s="327"/>
      <c r="G85" s="308"/>
      <c r="H85" s="308"/>
      <c r="I85" s="308"/>
    </row>
    <row r="86" spans="1:9" s="130" customFormat="1">
      <c r="G86" s="447"/>
      <c r="H86" s="447"/>
      <c r="I86" s="447"/>
    </row>
    <row r="87" spans="1:9" s="130" customFormat="1">
      <c r="A87" s="822" t="s">
        <v>256</v>
      </c>
      <c r="B87" s="822"/>
      <c r="C87" s="822"/>
      <c r="D87" s="822"/>
      <c r="E87" s="822"/>
      <c r="F87" s="822"/>
      <c r="G87" s="822"/>
      <c r="H87" s="822"/>
      <c r="I87" s="822"/>
    </row>
    <row r="88" spans="1:9" s="130" customFormat="1">
      <c r="A88" s="754"/>
      <c r="B88" s="754"/>
      <c r="C88" s="754"/>
      <c r="D88" s="754"/>
      <c r="E88" s="754"/>
      <c r="F88" s="754"/>
      <c r="G88" s="754"/>
      <c r="H88" s="754"/>
      <c r="I88" s="754"/>
    </row>
    <row r="89" spans="1:9" s="130" customFormat="1">
      <c r="A89" s="754"/>
      <c r="B89" s="754"/>
      <c r="C89" s="754"/>
      <c r="D89" s="754"/>
      <c r="E89" s="754"/>
      <c r="F89" s="754"/>
      <c r="G89" s="754"/>
      <c r="H89" s="754"/>
      <c r="I89" s="754"/>
    </row>
    <row r="90" spans="1:9" s="130" customFormat="1">
      <c r="A90" s="754"/>
      <c r="B90" s="819" t="s">
        <v>668</v>
      </c>
      <c r="C90" s="823"/>
      <c r="D90" s="823"/>
      <c r="E90" s="823"/>
      <c r="F90" s="823"/>
      <c r="G90" s="823"/>
      <c r="H90" s="823"/>
      <c r="I90" s="823"/>
    </row>
    <row r="91" spans="1:9" s="130" customFormat="1">
      <c r="A91" s="754"/>
      <c r="B91" s="754"/>
      <c r="C91" s="754"/>
      <c r="D91" s="754"/>
      <c r="E91" s="754"/>
      <c r="F91" s="754"/>
      <c r="G91" s="754"/>
      <c r="H91" s="754"/>
      <c r="I91" s="754"/>
    </row>
    <row r="92" spans="1:9" s="130" customFormat="1" ht="14.25">
      <c r="G92" s="297"/>
      <c r="H92" s="297"/>
      <c r="I92" s="297"/>
    </row>
    <row r="93" spans="1:9" s="130" customFormat="1" ht="14.25" customHeight="1">
      <c r="A93" s="819" t="s">
        <v>257</v>
      </c>
      <c r="B93" s="819"/>
      <c r="C93" s="819"/>
      <c r="D93" s="819"/>
      <c r="E93" s="819"/>
      <c r="F93" s="819"/>
      <c r="G93" s="819"/>
      <c r="H93" s="819"/>
      <c r="I93" s="819"/>
    </row>
    <row r="94" spans="1:9" s="130" customFormat="1" ht="14.25" customHeight="1">
      <c r="A94" s="819" t="s">
        <v>669</v>
      </c>
      <c r="B94" s="819"/>
      <c r="C94" s="819"/>
      <c r="D94" s="819"/>
      <c r="E94" s="819"/>
      <c r="F94" s="819"/>
      <c r="G94" s="819"/>
      <c r="H94" s="819"/>
      <c r="I94" s="819"/>
    </row>
    <row r="95" spans="1:9" s="130" customFormat="1" ht="14.25" customHeight="1">
      <c r="A95" s="819" t="s">
        <v>670</v>
      </c>
      <c r="B95" s="819"/>
      <c r="C95" s="819"/>
      <c r="D95" s="819"/>
      <c r="E95" s="819"/>
      <c r="F95" s="819"/>
      <c r="G95" s="819"/>
      <c r="H95" s="819"/>
      <c r="I95" s="819"/>
    </row>
    <row r="96" spans="1:9" s="130" customFormat="1" ht="14.25" customHeight="1">
      <c r="A96" s="820" t="s">
        <v>626</v>
      </c>
      <c r="B96" s="820"/>
      <c r="C96" s="820"/>
      <c r="D96" s="820"/>
      <c r="E96" s="820"/>
      <c r="F96" s="820"/>
      <c r="G96" s="820"/>
      <c r="H96" s="820"/>
      <c r="I96" s="820"/>
    </row>
    <row r="97" spans="1:15" s="130" customFormat="1" ht="14.25">
      <c r="G97" s="297"/>
      <c r="H97" s="297"/>
      <c r="I97" s="297"/>
    </row>
    <row r="98" spans="1:15" s="130" customFormat="1" ht="14.25" customHeight="1">
      <c r="A98" s="778" t="s">
        <v>555</v>
      </c>
      <c r="B98" s="778"/>
      <c r="C98" s="778"/>
      <c r="D98" s="778"/>
      <c r="E98" s="778"/>
      <c r="F98" s="778"/>
      <c r="G98" s="778"/>
      <c r="H98" s="778"/>
      <c r="I98" s="778"/>
    </row>
    <row r="99" spans="1:15" s="130" customFormat="1" ht="14.25" customHeight="1">
      <c r="A99" s="778" t="s">
        <v>556</v>
      </c>
      <c r="B99" s="778"/>
      <c r="C99" s="778"/>
      <c r="D99" s="778"/>
      <c r="E99" s="778"/>
      <c r="F99" s="778"/>
      <c r="G99" s="778"/>
      <c r="H99" s="778"/>
      <c r="I99" s="778"/>
    </row>
    <row r="100" spans="1:15" s="130" customFormat="1" ht="14.25">
      <c r="G100" s="297"/>
      <c r="H100" s="297"/>
      <c r="I100" s="297"/>
    </row>
    <row r="101" spans="1:15" s="130" customFormat="1" ht="14.25">
      <c r="G101" s="297"/>
      <c r="H101" s="297"/>
      <c r="I101" s="297"/>
    </row>
    <row r="102" spans="1:15" s="130" customFormat="1" ht="14.25">
      <c r="G102" s="297"/>
      <c r="H102" s="297"/>
      <c r="I102" s="297"/>
    </row>
    <row r="103" spans="1:15" s="130" customFormat="1" ht="14.25">
      <c r="G103" s="297"/>
      <c r="H103" s="297"/>
      <c r="I103" s="297"/>
    </row>
    <row r="104" spans="1:15" s="130" customFormat="1" ht="14.25">
      <c r="G104" s="297"/>
      <c r="H104" s="297"/>
      <c r="I104" s="297"/>
    </row>
    <row r="105" spans="1:15" s="130" customFormat="1" ht="14.25">
      <c r="G105" s="297"/>
      <c r="H105" s="297"/>
      <c r="I105" s="297"/>
    </row>
    <row r="106" spans="1:15" s="130" customFormat="1" ht="14.25">
      <c r="G106" s="297"/>
      <c r="H106" s="297"/>
      <c r="I106" s="297"/>
    </row>
    <row r="107" spans="1:15">
      <c r="N107" s="130"/>
      <c r="O107" s="130"/>
    </row>
    <row r="108" spans="1:15">
      <c r="N108" s="130"/>
      <c r="O108" s="130"/>
    </row>
    <row r="109" spans="1:15">
      <c r="N109" s="130"/>
      <c r="O109" s="130"/>
    </row>
  </sheetData>
  <mergeCells count="35">
    <mergeCell ref="A95:I95"/>
    <mergeCell ref="A96:I96"/>
    <mergeCell ref="A98:I98"/>
    <mergeCell ref="A82:F82"/>
    <mergeCell ref="A83:F83"/>
    <mergeCell ref="A84:F84"/>
    <mergeCell ref="A87:I87"/>
    <mergeCell ref="A93:I93"/>
    <mergeCell ref="A94:I94"/>
    <mergeCell ref="B90:I90"/>
    <mergeCell ref="A16:I16"/>
    <mergeCell ref="A22:F22"/>
    <mergeCell ref="B8:B10"/>
    <mergeCell ref="A11:A12"/>
    <mergeCell ref="B11:B12"/>
    <mergeCell ref="C11:C12"/>
    <mergeCell ref="D11:D12"/>
    <mergeCell ref="E11:E12"/>
    <mergeCell ref="B17:B20"/>
    <mergeCell ref="A7:I7"/>
    <mergeCell ref="G8:I8"/>
    <mergeCell ref="A18:A19"/>
    <mergeCell ref="A99:I99"/>
    <mergeCell ref="A1:I1"/>
    <mergeCell ref="A3:I3"/>
    <mergeCell ref="A5:I5"/>
    <mergeCell ref="A39:F39"/>
    <mergeCell ref="A40:F40"/>
    <mergeCell ref="A43:I43"/>
    <mergeCell ref="A23:F23"/>
    <mergeCell ref="A24:F24"/>
    <mergeCell ref="A27:I27"/>
    <mergeCell ref="A13:F13"/>
    <mergeCell ref="A14:F14"/>
    <mergeCell ref="A15:F15"/>
  </mergeCells>
  <pageMargins left="0.70866141732283472" right="0.70866141732283472" top="0.63" bottom="0.5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Naslovna</vt:lpstr>
      <vt:lpstr>Prihodi</vt:lpstr>
      <vt:lpstr>Rashodi</vt:lpstr>
      <vt:lpstr>Racun financiranja</vt:lpstr>
      <vt:lpstr>razdjel 1</vt:lpstr>
      <vt:lpstr>razdjel 2</vt:lpstr>
      <vt:lpstr>Plan razv 2019</vt:lpstr>
      <vt:lpstr>'Plan razv 2019'!OLE_LINK1</vt:lpstr>
    </vt:vector>
  </TitlesOfParts>
  <Company>Grad Sinj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</dc:creator>
  <cp:lastModifiedBy>DOMAGOJ</cp:lastModifiedBy>
  <cp:lastPrinted>2018-11-15T09:13:57Z</cp:lastPrinted>
  <dcterms:created xsi:type="dcterms:W3CDTF">2015-11-19T10:48:22Z</dcterms:created>
  <dcterms:modified xsi:type="dcterms:W3CDTF">2018-11-15T21:44:56Z</dcterms:modified>
</cp:coreProperties>
</file>